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55" windowWidth="18195" windowHeight="11640"/>
  </bookViews>
  <sheets>
    <sheet name="WB Imaging" sheetId="1" r:id="rId1"/>
    <sheet name="SPECT-CT Imaging" sheetId="4" r:id="rId2"/>
    <sheet name="Curve Fitting" sheetId="5" r:id="rId3"/>
    <sheet name="Dose Calculation" sheetId="6" r:id="rId4"/>
  </sheets>
  <externalReferences>
    <externalReference r:id="rId5"/>
  </externalReferences>
  <definedNames>
    <definedName name="Activity_administered">'[1]Therapy Data'!$N$22</definedName>
    <definedName name="diag_activity">'[1]Therapy Data'!$N$24</definedName>
    <definedName name="Diaghalflife">'[1]Therapy Data'!$I$22</definedName>
    <definedName name="HalfLife">'[1]Therapy Data'!$E$22</definedName>
    <definedName name="solver_adj" localSheetId="2" hidden="1">'Curve Fitting'!$I$4:$I$5</definedName>
    <definedName name="solver_cvg" localSheetId="2" hidden="1">0.0001</definedName>
    <definedName name="solver_drv" localSheetId="2" hidden="1">2</definedName>
    <definedName name="solver_eng" localSheetId="2" hidden="1">1</definedName>
    <definedName name="solver_est" localSheetId="2" hidden="1">1</definedName>
    <definedName name="solver_itr" localSheetId="2" hidden="1">2147483647</definedName>
    <definedName name="solver_mip" localSheetId="2" hidden="1">2147483647</definedName>
    <definedName name="solver_mni" localSheetId="2" hidden="1">30</definedName>
    <definedName name="solver_mrt" localSheetId="2" hidden="1">0.075</definedName>
    <definedName name="solver_msl" localSheetId="2" hidden="1">2</definedName>
    <definedName name="solver_neg" localSheetId="2" hidden="1">1</definedName>
    <definedName name="solver_nod" localSheetId="2" hidden="1">2147483647</definedName>
    <definedName name="solver_num" localSheetId="2" hidden="1">0</definedName>
    <definedName name="solver_nwt" localSheetId="2" hidden="1">1</definedName>
    <definedName name="solver_opt" localSheetId="2" hidden="1">'Curve Fitting'!$G$6</definedName>
    <definedName name="solver_pre" localSheetId="2" hidden="1">0.000001</definedName>
    <definedName name="solver_rbv" localSheetId="2" hidden="1">2</definedName>
    <definedName name="solver_rlx" localSheetId="2" hidden="1">2</definedName>
    <definedName name="solver_rsd" localSheetId="2" hidden="1">0</definedName>
    <definedName name="solver_scl" localSheetId="2" hidden="1">2</definedName>
    <definedName name="solver_sho" localSheetId="2" hidden="1">2</definedName>
    <definedName name="solver_ssz" localSheetId="2" hidden="1">100</definedName>
    <definedName name="solver_tim" localSheetId="2" hidden="1">2147483647</definedName>
    <definedName name="solver_tol" localSheetId="2" hidden="1">0.01</definedName>
    <definedName name="solver_typ" localSheetId="2" hidden="1">2</definedName>
    <definedName name="solver_val" localSheetId="2" hidden="1">0</definedName>
    <definedName name="solver_ver" localSheetId="2" hidden="1">3</definedName>
  </definedNames>
  <calcPr calcId="145621"/>
</workbook>
</file>

<file path=xl/calcChain.xml><?xml version="1.0" encoding="utf-8"?>
<calcChain xmlns="http://schemas.openxmlformats.org/spreadsheetml/2006/main">
  <c r="G3" i="5" l="1"/>
  <c r="G10" i="5" l="1"/>
  <c r="G11" i="5"/>
  <c r="G9" i="5"/>
  <c r="G4" i="5"/>
  <c r="G5" i="5"/>
  <c r="G12" i="5" l="1"/>
  <c r="G6" i="5"/>
</calcChain>
</file>

<file path=xl/sharedStrings.xml><?xml version="1.0" encoding="utf-8"?>
<sst xmlns="http://schemas.openxmlformats.org/spreadsheetml/2006/main" count="154" uniqueCount="80">
  <si>
    <t>Right Kidney</t>
  </si>
  <si>
    <t>Left Kidney</t>
  </si>
  <si>
    <t>Counts</t>
  </si>
  <si>
    <t>Activity (MBq)</t>
  </si>
  <si>
    <t>Activity in Both Kidneys (MBq)</t>
  </si>
  <si>
    <t>Scan</t>
  </si>
  <si>
    <t>WB1</t>
  </si>
  <si>
    <t>WB2</t>
  </si>
  <si>
    <t>WB3</t>
  </si>
  <si>
    <t>ROI</t>
  </si>
  <si>
    <t>Time since admin (Hours)</t>
  </si>
  <si>
    <t>Sensitivity (cps/MBq)</t>
  </si>
  <si>
    <t>Manual Method of Processing</t>
  </si>
  <si>
    <t>Whole Body (WB) Imaging</t>
  </si>
  <si>
    <t>WB Sensitivity (cps/MBq)</t>
  </si>
  <si>
    <t>Scan Time (s)</t>
  </si>
  <si>
    <t>Anterior ROI Counts</t>
  </si>
  <si>
    <t>Posterior ROI Counts</t>
  </si>
  <si>
    <t>Info needed for calculation</t>
  </si>
  <si>
    <t>Geometric Mean Counts</t>
  </si>
  <si>
    <t>Geometric Mean Count Rate (cps)</t>
  </si>
  <si>
    <t>Total Mass (g)</t>
  </si>
  <si>
    <t>Total Activity (MBq)</t>
  </si>
  <si>
    <t>Both Kidneys Scan 3</t>
  </si>
  <si>
    <t>Both Kidneys Scan 2</t>
  </si>
  <si>
    <t>Both Kidneys Scan 1 (4.8 Hours)</t>
  </si>
  <si>
    <t>Mass (g)</t>
  </si>
  <si>
    <t>Density (g/ml)</t>
  </si>
  <si>
    <t>Total Volume (cm3 or ml)</t>
  </si>
  <si>
    <t>Total Counts</t>
  </si>
  <si>
    <t>Slice Volume (cm3)</t>
  </si>
  <si>
    <t>Area (cm2)</t>
  </si>
  <si>
    <t>Slice Number</t>
  </si>
  <si>
    <t>Left Kidney Scan 2 (22.4 Hours)</t>
  </si>
  <si>
    <t>Left Kidney Scan 1 (4.8 Hours)</t>
  </si>
  <si>
    <t>Right Kidney Scan 3 (45.1 Hours)</t>
  </si>
  <si>
    <t>Right Kidney Scan 2 (22.4 Hours)</t>
  </si>
  <si>
    <t>Right Kidney Scan 1 (4.8 Hours)</t>
  </si>
  <si>
    <t>Left Kidney Scan 3 (45.1 Hours)</t>
  </si>
  <si>
    <t>Information needed for calculation</t>
  </si>
  <si>
    <t>Count Rate (cps)</t>
  </si>
  <si>
    <t>SPECT Slice Thickness (cm)</t>
  </si>
  <si>
    <t>Both Kidneys All Scans</t>
  </si>
  <si>
    <t>Average Mass (g)</t>
  </si>
  <si>
    <t>Time post-admin (hours)</t>
  </si>
  <si>
    <t>Absorbed Dose (Gy)</t>
  </si>
  <si>
    <t>S factor (Y90 adult male) (Gy/MBq.hr)</t>
  </si>
  <si>
    <t>Model Mass (g)</t>
  </si>
  <si>
    <t>Kidneys</t>
  </si>
  <si>
    <t>Liver</t>
  </si>
  <si>
    <t>Spleen</t>
  </si>
  <si>
    <t>Sphere</t>
  </si>
  <si>
    <t>Squared Difference</t>
  </si>
  <si>
    <t>Sum of Squares</t>
  </si>
  <si>
    <t>WB 1</t>
  </si>
  <si>
    <t>WB 2</t>
  </si>
  <si>
    <t>WB 3</t>
  </si>
  <si>
    <t>SPECT 1</t>
  </si>
  <si>
    <t>SPECT 2</t>
  </si>
  <si>
    <t>SPECT 3</t>
  </si>
  <si>
    <t>A0 (MBq)</t>
  </si>
  <si>
    <t>Effective Half-Life (Hours)</t>
  </si>
  <si>
    <t>Fitted Activity (MBq)</t>
  </si>
  <si>
    <t>Constants  (estimated then fitted)</t>
  </si>
  <si>
    <t>Constants</t>
  </si>
  <si>
    <t>λ (Hours^-1)</t>
  </si>
  <si>
    <t>Cumulated Activity (MBq.hrs)</t>
  </si>
  <si>
    <t>WB Data</t>
  </si>
  <si>
    <t>Model Dose Factor (Gy/(MBq.hrs)</t>
  </si>
  <si>
    <t>SPECT Data</t>
  </si>
  <si>
    <t>Patient Kidneys Mass (g)</t>
  </si>
  <si>
    <t>Phantom Model Kidneys Mass (g)</t>
  </si>
  <si>
    <t>Dose Factor scaled to patient mass (Gy/(MBq.hrs)</t>
  </si>
  <si>
    <t>Mass Scaled Absorbed Dose (Gy)</t>
  </si>
  <si>
    <t>SPECT/CT Imaging</t>
  </si>
  <si>
    <t>Administered Activity (MBq)</t>
  </si>
  <si>
    <t>Dose per MBq (Gy/MBq)</t>
  </si>
  <si>
    <t>Maximum acceptable kidney dose from remaining 3 fractions</t>
  </si>
  <si>
    <t>Maximum administered activity per fraction (MBq)</t>
  </si>
  <si>
    <t>Maximum acceptable kidney dose per remaining 3 fractions (Gy)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</si>
</sst>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00E+00"/>
    <numFmt numFmtId="166" formatCode="0.0000"/>
  </numFmts>
  <fonts count="1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4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theme="4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theme="4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rgb="FFFFC000"/>
        <bgColor indexed="64"/>
      </patternFill>
    </fill>
  </fills>
  <borders count="43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15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2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0" fillId="0" borderId="24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5" xfId="0" applyBorder="1"/>
    <xf numFmtId="164" fontId="0" fillId="0" borderId="7" xfId="0" applyNumberForma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8" xfId="0" applyBorder="1" applyAlignment="1">
      <alignment horizontal="center" vertical="center" wrapText="1"/>
    </xf>
    <xf numFmtId="0" fontId="3" fillId="0" borderId="0" xfId="0" applyFont="1"/>
    <xf numFmtId="0" fontId="7" fillId="0" borderId="0" xfId="0" applyFont="1"/>
    <xf numFmtId="0" fontId="0" fillId="0" borderId="8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3" borderId="27" xfId="0" applyFill="1" applyBorder="1" applyAlignment="1">
      <alignment horizontal="center" vertical="center" wrapText="1"/>
    </xf>
    <xf numFmtId="0" fontId="0" fillId="3" borderId="0" xfId="0" applyFill="1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3" borderId="10" xfId="0" applyFill="1" applyBorder="1" applyAlignment="1">
      <alignment horizontal="center" vertical="center" wrapText="1"/>
    </xf>
    <xf numFmtId="0" fontId="0" fillId="3" borderId="9" xfId="0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64" fontId="0" fillId="2" borderId="2" xfId="0" applyNumberFormat="1" applyFont="1" applyFill="1" applyBorder="1" applyAlignment="1">
      <alignment horizontal="center"/>
    </xf>
    <xf numFmtId="164" fontId="0" fillId="2" borderId="13" xfId="0" applyNumberFormat="1" applyFont="1" applyFill="1" applyBorder="1" applyAlignment="1">
      <alignment horizontal="center"/>
    </xf>
    <xf numFmtId="164" fontId="0" fillId="2" borderId="4" xfId="0" applyNumberFormat="1" applyFont="1" applyFill="1" applyBorder="1" applyAlignment="1">
      <alignment horizontal="center"/>
    </xf>
    <xf numFmtId="164" fontId="0" fillId="0" borderId="19" xfId="0" applyNumberFormat="1" applyBorder="1" applyAlignment="1">
      <alignment horizontal="center" vertical="center" wrapText="1"/>
    </xf>
    <xf numFmtId="164" fontId="0" fillId="2" borderId="7" xfId="0" applyNumberFormat="1" applyFill="1" applyBorder="1" applyAlignment="1">
      <alignment horizontal="center" vertical="center" wrapText="1"/>
    </xf>
    <xf numFmtId="164" fontId="0" fillId="2" borderId="26" xfId="0" applyNumberForma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64" fontId="0" fillId="2" borderId="16" xfId="0" applyNumberFormat="1" applyFill="1" applyBorder="1" applyAlignment="1">
      <alignment horizontal="center" vertical="center" wrapText="1"/>
    </xf>
    <xf numFmtId="164" fontId="0" fillId="2" borderId="15" xfId="0" applyNumberFormat="1" applyFill="1" applyBorder="1" applyAlignment="1">
      <alignment horizontal="center" vertical="center" wrapText="1"/>
    </xf>
    <xf numFmtId="164" fontId="0" fillId="2" borderId="29" xfId="0" applyNumberFormat="1" applyFill="1" applyBorder="1" applyAlignment="1">
      <alignment horizontal="center" vertical="center" wrapText="1"/>
    </xf>
    <xf numFmtId="164" fontId="0" fillId="2" borderId="10" xfId="0" applyNumberForma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11" fontId="0" fillId="0" borderId="0" xfId="0" applyNumberFormat="1"/>
    <xf numFmtId="0" fontId="3" fillId="0" borderId="3" xfId="0" applyFont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165" fontId="0" fillId="3" borderId="0" xfId="0" applyNumberFormat="1" applyFill="1" applyBorder="1" applyAlignment="1">
      <alignment horizontal="center" vertical="center"/>
    </xf>
    <xf numFmtId="0" fontId="0" fillId="3" borderId="0" xfId="0" applyFill="1" applyBorder="1"/>
    <xf numFmtId="0" fontId="3" fillId="3" borderId="0" xfId="0" applyFont="1" applyFill="1" applyBorder="1" applyAlignment="1">
      <alignment horizontal="center" vertical="center"/>
    </xf>
    <xf numFmtId="11" fontId="0" fillId="3" borderId="0" xfId="0" applyNumberFormat="1" applyFill="1" applyBorder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2" fontId="3" fillId="3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64" fontId="0" fillId="0" borderId="0" xfId="0" applyNumberFormat="1" applyBorder="1" applyAlignment="1">
      <alignment horizontal="center" vertical="center"/>
    </xf>
    <xf numFmtId="0" fontId="12" fillId="3" borderId="0" xfId="0" applyFont="1" applyFill="1" applyBorder="1" applyAlignment="1">
      <alignment horizontal="center" vertical="center"/>
    </xf>
    <xf numFmtId="164" fontId="0" fillId="3" borderId="0" xfId="0" applyNumberFormat="1" applyFill="1" applyBorder="1" applyAlignment="1">
      <alignment horizontal="center" vertical="center"/>
    </xf>
    <xf numFmtId="11" fontId="0" fillId="0" borderId="0" xfId="0" applyNumberFormat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  <xf numFmtId="0" fontId="3" fillId="0" borderId="6" xfId="0" applyFont="1" applyBorder="1" applyAlignment="1">
      <alignment horizontal="right" vertical="center"/>
    </xf>
    <xf numFmtId="0" fontId="12" fillId="0" borderId="6" xfId="0" applyFont="1" applyBorder="1" applyAlignment="1">
      <alignment horizontal="right" vertical="center"/>
    </xf>
    <xf numFmtId="0" fontId="3" fillId="0" borderId="9" xfId="0" applyFont="1" applyBorder="1" applyAlignment="1">
      <alignment horizontal="right" vertical="center"/>
    </xf>
    <xf numFmtId="0" fontId="0" fillId="2" borderId="7" xfId="0" applyFill="1" applyBorder="1" applyAlignment="1">
      <alignment horizontal="center" vertical="center"/>
    </xf>
    <xf numFmtId="164" fontId="0" fillId="2" borderId="7" xfId="0" applyNumberFormat="1" applyFill="1" applyBorder="1" applyAlignment="1">
      <alignment horizontal="center" vertical="center"/>
    </xf>
    <xf numFmtId="164" fontId="0" fillId="2" borderId="10" xfId="0" applyNumberFormat="1" applyFill="1" applyBorder="1" applyAlignment="1">
      <alignment horizontal="center" vertical="center"/>
    </xf>
    <xf numFmtId="11" fontId="0" fillId="0" borderId="0" xfId="0" applyNumberFormat="1" applyAlignment="1">
      <alignment horizontal="center" vertical="center" wrapText="1"/>
    </xf>
    <xf numFmtId="11" fontId="0" fillId="0" borderId="9" xfId="0" applyNumberFormat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164" fontId="0" fillId="0" borderId="9" xfId="0" applyNumberFormat="1" applyBorder="1" applyAlignment="1">
      <alignment horizontal="center" vertical="center" wrapText="1"/>
    </xf>
    <xf numFmtId="164" fontId="0" fillId="2" borderId="9" xfId="0" applyNumberFormat="1" applyFill="1" applyBorder="1" applyAlignment="1">
      <alignment horizontal="center" vertical="center" wrapText="1"/>
    </xf>
    <xf numFmtId="11" fontId="0" fillId="2" borderId="9" xfId="0" applyNumberFormat="1" applyFill="1" applyBorder="1" applyAlignment="1">
      <alignment horizontal="center" vertical="center" wrapText="1"/>
    </xf>
    <xf numFmtId="11" fontId="0" fillId="0" borderId="0" xfId="0" applyNumberFormat="1" applyBorder="1" applyAlignment="1">
      <alignment horizontal="center" vertical="center" wrapText="1"/>
    </xf>
    <xf numFmtId="164" fontId="0" fillId="3" borderId="0" xfId="0" applyNumberFormat="1" applyFill="1" applyBorder="1" applyAlignment="1">
      <alignment horizontal="center" vertical="center" wrapText="1"/>
    </xf>
    <xf numFmtId="164" fontId="0" fillId="5" borderId="5" xfId="0" applyNumberFormat="1" applyFill="1" applyBorder="1" applyAlignment="1">
      <alignment horizontal="center" vertical="center"/>
    </xf>
    <xf numFmtId="164" fontId="0" fillId="5" borderId="6" xfId="0" applyNumberFormat="1" applyFont="1" applyFill="1" applyBorder="1" applyAlignment="1">
      <alignment horizontal="center" vertical="center"/>
    </xf>
    <xf numFmtId="164" fontId="3" fillId="5" borderId="9" xfId="0" applyNumberFormat="1" applyFont="1" applyFill="1" applyBorder="1" applyAlignment="1">
      <alignment horizontal="center" vertical="center"/>
    </xf>
    <xf numFmtId="2" fontId="0" fillId="5" borderId="5" xfId="0" applyNumberFormat="1" applyFill="1" applyBorder="1" applyAlignment="1">
      <alignment horizontal="center" vertical="center"/>
    </xf>
    <xf numFmtId="2" fontId="0" fillId="5" borderId="6" xfId="0" applyNumberFormat="1" applyFont="1" applyFill="1" applyBorder="1" applyAlignment="1">
      <alignment horizontal="center" vertical="center"/>
    </xf>
    <xf numFmtId="2" fontId="3" fillId="5" borderId="9" xfId="0" applyNumberFormat="1" applyFont="1" applyFill="1" applyBorder="1" applyAlignment="1">
      <alignment horizontal="center" vertical="center"/>
    </xf>
    <xf numFmtId="164" fontId="0" fillId="5" borderId="10" xfId="0" applyNumberFormat="1" applyFill="1" applyBorder="1" applyAlignment="1">
      <alignment horizontal="center" vertical="center"/>
    </xf>
    <xf numFmtId="0" fontId="0" fillId="3" borderId="40" xfId="0" applyFill="1" applyBorder="1" applyAlignment="1">
      <alignment horizontal="center" vertical="center" wrapText="1"/>
    </xf>
    <xf numFmtId="0" fontId="0" fillId="3" borderId="39" xfId="0" applyFill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166" fontId="0" fillId="2" borderId="9" xfId="0" applyNumberFormat="1" applyFill="1" applyBorder="1" applyAlignment="1">
      <alignment horizontal="center" vertical="center" wrapText="1"/>
    </xf>
    <xf numFmtId="164" fontId="0" fillId="2" borderId="22" xfId="0" applyNumberFormat="1" applyFont="1" applyFill="1" applyBorder="1" applyAlignment="1">
      <alignment horizontal="center" vertical="center"/>
    </xf>
    <xf numFmtId="0" fontId="0" fillId="2" borderId="20" xfId="0" applyFont="1" applyFill="1" applyBorder="1" applyAlignment="1">
      <alignment horizontal="center" vertical="center"/>
    </xf>
    <xf numFmtId="0" fontId="3" fillId="0" borderId="25" xfId="0" applyFont="1" applyBorder="1" applyAlignment="1">
      <alignment horizontal="center"/>
    </xf>
    <xf numFmtId="0" fontId="3" fillId="0" borderId="26" xfId="0" applyFont="1" applyBorder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164" fontId="0" fillId="0" borderId="9" xfId="0" applyNumberForma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10" fillId="0" borderId="28" xfId="0" applyFont="1" applyBorder="1" applyAlignment="1">
      <alignment horizontal="center" vertical="center" wrapText="1"/>
    </xf>
    <xf numFmtId="0" fontId="10" fillId="0" borderId="34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8" fillId="0" borderId="34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26" xfId="0" applyFont="1" applyBorder="1" applyAlignment="1">
      <alignment wrapText="1"/>
    </xf>
    <xf numFmtId="164" fontId="0" fillId="2" borderId="35" xfId="0" applyNumberFormat="1" applyFill="1" applyBorder="1" applyAlignment="1">
      <alignment horizontal="center" vertical="center"/>
    </xf>
    <xf numFmtId="164" fontId="0" fillId="2" borderId="36" xfId="0" applyNumberFormat="1" applyFill="1" applyBorder="1" applyAlignment="1"/>
    <xf numFmtId="164" fontId="0" fillId="2" borderId="32" xfId="0" applyNumberFormat="1" applyFill="1" applyBorder="1" applyAlignment="1"/>
    <xf numFmtId="164" fontId="0" fillId="2" borderId="27" xfId="0" applyNumberFormat="1" applyFill="1" applyBorder="1" applyAlignment="1"/>
    <xf numFmtId="164" fontId="0" fillId="2" borderId="37" xfId="0" applyNumberFormat="1" applyFill="1" applyBorder="1" applyAlignment="1"/>
    <xf numFmtId="164" fontId="0" fillId="2" borderId="38" xfId="0" applyNumberFormat="1" applyFill="1" applyBorder="1" applyAlignment="1"/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64" fontId="0" fillId="2" borderId="9" xfId="0" applyNumberFormat="1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164" fontId="0" fillId="2" borderId="12" xfId="0" applyNumberFormat="1" applyFill="1" applyBorder="1" applyAlignment="1">
      <alignment horizontal="center" vertical="center" wrapText="1"/>
    </xf>
    <xf numFmtId="164" fontId="0" fillId="2" borderId="29" xfId="0" applyNumberFormat="1" applyFill="1" applyBorder="1" applyAlignment="1">
      <alignment horizontal="center" vertical="center" wrapText="1"/>
    </xf>
    <xf numFmtId="1" fontId="0" fillId="2" borderId="12" xfId="0" applyNumberFormat="1" applyFill="1" applyBorder="1" applyAlignment="1">
      <alignment horizontal="center" vertical="center" wrapText="1"/>
    </xf>
    <xf numFmtId="1" fontId="0" fillId="2" borderId="29" xfId="0" applyNumberForma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GB">
                <a:solidFill>
                  <a:sysClr val="windowText" lastClr="000000"/>
                </a:solidFill>
              </a:rPr>
              <a:t>Time-Activity Plot with SOLVER</a:t>
            </a:r>
            <a:r>
              <a:rPr lang="en-GB" baseline="0">
                <a:solidFill>
                  <a:sysClr val="windowText" lastClr="000000"/>
                </a:solidFill>
              </a:rPr>
              <a:t> mono-exponential fit</a:t>
            </a:r>
            <a:endParaRPr lang="en-GB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WB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'Curve Fitting'!$C$3:$C$5</c:f>
              <c:numCache>
                <c:formatCode>General</c:formatCode>
                <c:ptCount val="3"/>
                <c:pt idx="0">
                  <c:v>1.1000000000000001</c:v>
                </c:pt>
                <c:pt idx="1">
                  <c:v>21.9</c:v>
                </c:pt>
                <c:pt idx="2">
                  <c:v>44.8</c:v>
                </c:pt>
              </c:numCache>
            </c:numRef>
          </c:xVal>
          <c:yVal>
            <c:numRef>
              <c:f>'Curve Fitting'!$D$3:$D$5</c:f>
              <c:numCache>
                <c:formatCode>0.0</c:formatCode>
                <c:ptCount val="3"/>
              </c:numCache>
            </c:numRef>
          </c:yVal>
          <c:smooth val="0"/>
        </c:ser>
        <c:ser>
          <c:idx val="1"/>
          <c:order val="1"/>
          <c:tx>
            <c:v>WB Fit</c:v>
          </c:tx>
          <c:spPr>
            <a:ln w="28575">
              <a:noFill/>
            </a:ln>
          </c:spPr>
          <c:marker>
            <c:symbol val="none"/>
          </c:marker>
          <c:trendline>
            <c:spPr>
              <a:ln w="25400">
                <a:solidFill>
                  <a:schemeClr val="accent1"/>
                </a:solidFill>
              </a:ln>
            </c:spPr>
            <c:trendlineType val="exp"/>
            <c:dispRSqr val="0"/>
            <c:dispEq val="0"/>
          </c:trendline>
          <c:xVal>
            <c:numRef>
              <c:f>'Curve Fitting'!$C$3:$C$5</c:f>
              <c:numCache>
                <c:formatCode>General</c:formatCode>
                <c:ptCount val="3"/>
                <c:pt idx="0">
                  <c:v>1.1000000000000001</c:v>
                </c:pt>
                <c:pt idx="1">
                  <c:v>21.9</c:v>
                </c:pt>
                <c:pt idx="2">
                  <c:v>44.8</c:v>
                </c:pt>
              </c:numCache>
            </c:numRef>
          </c:xVal>
          <c:yVal>
            <c:numRef>
              <c:f>'Curve Fitting'!$F$3:$F$5</c:f>
              <c:numCache>
                <c:formatCode>0.0</c:formatCode>
                <c:ptCount val="3"/>
              </c:numCache>
            </c:numRef>
          </c:yVal>
          <c:smooth val="0"/>
        </c:ser>
        <c:ser>
          <c:idx val="2"/>
          <c:order val="2"/>
          <c:tx>
            <c:v>SPECT</c:v>
          </c:tx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xVal>
            <c:numRef>
              <c:f>'Curve Fitting'!$C$9:$C$11</c:f>
              <c:numCache>
                <c:formatCode>General</c:formatCode>
                <c:ptCount val="3"/>
                <c:pt idx="0">
                  <c:v>4.8</c:v>
                </c:pt>
                <c:pt idx="1">
                  <c:v>22.4</c:v>
                </c:pt>
                <c:pt idx="2">
                  <c:v>45.1</c:v>
                </c:pt>
              </c:numCache>
            </c:numRef>
          </c:xVal>
          <c:yVal>
            <c:numRef>
              <c:f>'Curve Fitting'!$D$9:$D$11</c:f>
              <c:numCache>
                <c:formatCode>0.0</c:formatCode>
                <c:ptCount val="3"/>
              </c:numCache>
            </c:numRef>
          </c:yVal>
          <c:smooth val="0"/>
        </c:ser>
        <c:ser>
          <c:idx val="3"/>
          <c:order val="3"/>
          <c:tx>
            <c:v>SPECT Fit</c:v>
          </c:tx>
          <c:spPr>
            <a:ln w="28575">
              <a:noFill/>
            </a:ln>
          </c:spPr>
          <c:marker>
            <c:symbol val="none"/>
          </c:marker>
          <c:trendline>
            <c:spPr>
              <a:ln w="22225">
                <a:solidFill>
                  <a:srgbClr val="00B050"/>
                </a:solidFill>
              </a:ln>
            </c:spPr>
            <c:trendlineType val="exp"/>
            <c:dispRSqr val="0"/>
            <c:dispEq val="0"/>
          </c:trendline>
          <c:xVal>
            <c:numRef>
              <c:f>'Curve Fitting'!$C$9:$C$11</c:f>
              <c:numCache>
                <c:formatCode>General</c:formatCode>
                <c:ptCount val="3"/>
                <c:pt idx="0">
                  <c:v>4.8</c:v>
                </c:pt>
                <c:pt idx="1">
                  <c:v>22.4</c:v>
                </c:pt>
                <c:pt idx="2">
                  <c:v>45.1</c:v>
                </c:pt>
              </c:numCache>
            </c:numRef>
          </c:xVal>
          <c:yVal>
            <c:numRef>
              <c:f>'Curve Fitting'!$F$9:$F$11</c:f>
              <c:numCache>
                <c:formatCode>0.00</c:formatCode>
                <c:ptCount val="3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4946816"/>
        <c:axId val="114948736"/>
      </c:scatterChart>
      <c:valAx>
        <c:axId val="11494681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400">
                    <a:solidFill>
                      <a:sysClr val="windowText" lastClr="000000"/>
                    </a:solidFill>
                  </a:rPr>
                  <a:t>Time post-administration (hours)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4948736"/>
        <c:crosses val="autoZero"/>
        <c:crossBetween val="midCat"/>
      </c:valAx>
      <c:valAx>
        <c:axId val="114948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600" b="0">
                    <a:solidFill>
                      <a:sysClr val="windowText" lastClr="000000"/>
                    </a:solidFill>
                  </a:rPr>
                  <a:t>Activity (MBq)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494681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egendEntry>
        <c:idx val="1"/>
        <c:delete val="1"/>
      </c:legendEntry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overlay val="0"/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69273</xdr:colOff>
      <xdr:row>0</xdr:row>
      <xdr:rowOff>112568</xdr:rowOff>
    </xdr:from>
    <xdr:to>
      <xdr:col>10</xdr:col>
      <xdr:colOff>77931</xdr:colOff>
      <xdr:row>4</xdr:row>
      <xdr:rowOff>138546</xdr:rowOff>
    </xdr:to>
    <xdr:sp macro="" textlink="">
      <xdr:nvSpPr>
        <xdr:cNvPr id="2" name="TextBox 1"/>
        <xdr:cNvSpPr txBox="1"/>
      </xdr:nvSpPr>
      <xdr:spPr>
        <a:xfrm>
          <a:off x="4355523" y="112568"/>
          <a:ext cx="2831522" cy="80529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/>
            <a:t>The sensitivity</a:t>
          </a:r>
          <a:r>
            <a:rPr lang="en-GB" sz="1100" baseline="0"/>
            <a:t> value is in units of geometric mean counts per second per MBq.</a:t>
          </a:r>
        </a:p>
        <a:p>
          <a:endParaRPr lang="en-GB" sz="1100" baseline="0"/>
        </a:p>
        <a:p>
          <a:endParaRPr lang="en-GB" sz="1100"/>
        </a:p>
      </xdr:txBody>
    </xdr:sp>
    <xdr:clientData/>
  </xdr:twoCellAnchor>
  <xdr:twoCellAnchor>
    <xdr:from>
      <xdr:col>5</xdr:col>
      <xdr:colOff>190499</xdr:colOff>
      <xdr:row>3</xdr:row>
      <xdr:rowOff>0</xdr:rowOff>
    </xdr:from>
    <xdr:to>
      <xdr:col>9</xdr:col>
      <xdr:colOff>710046</xdr:colOff>
      <xdr:row>4</xdr:row>
      <xdr:rowOff>95250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Box 2"/>
            <xdr:cNvSpPr txBox="1"/>
          </xdr:nvSpPr>
          <xdr:spPr>
            <a:xfrm>
              <a:off x="4476749" y="580159"/>
              <a:ext cx="2424547" cy="294409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GB" sz="1100" b="0" i="1">
                        <a:latin typeface="Cambria Math"/>
                      </a:rPr>
                      <m:t>𝐺𝑒𝑜𝑚𝑒𝑡𝑟𝑖𝑐</m:t>
                    </m:r>
                    <m:r>
                      <a:rPr lang="en-GB" sz="1100" b="0" i="1">
                        <a:latin typeface="Cambria Math"/>
                      </a:rPr>
                      <m:t> </m:t>
                    </m:r>
                    <m:r>
                      <a:rPr lang="en-GB" sz="1100" b="0" i="1">
                        <a:latin typeface="Cambria Math"/>
                      </a:rPr>
                      <m:t>𝑀𝑒𝑎𝑛</m:t>
                    </m:r>
                    <m:r>
                      <a:rPr lang="en-GB" sz="1100" b="0" i="1">
                        <a:latin typeface="Cambria Math"/>
                      </a:rPr>
                      <m:t>= </m:t>
                    </m:r>
                    <m:rad>
                      <m:radPr>
                        <m:degHide m:val="on"/>
                        <m:ctrlPr>
                          <a:rPr lang="en-GB" sz="1100" b="0" i="1">
                            <a:latin typeface="Cambria Math"/>
                          </a:rPr>
                        </m:ctrlPr>
                      </m:radPr>
                      <m:deg/>
                      <m:e>
                        <m:r>
                          <a:rPr lang="en-GB" sz="1100" b="0" i="1">
                            <a:latin typeface="Cambria Math"/>
                          </a:rPr>
                          <m:t>𝐴𝑁𝑇</m:t>
                        </m:r>
                        <m:r>
                          <a:rPr lang="en-GB" sz="1100" b="0" i="1">
                            <a:latin typeface="Cambria Math"/>
                          </a:rPr>
                          <m:t>∗</m:t>
                        </m:r>
                        <m:r>
                          <a:rPr lang="en-GB" sz="1100" b="0" i="1">
                            <a:latin typeface="Cambria Math"/>
                          </a:rPr>
                          <m:t>𝑃𝑂𝑆𝑇</m:t>
                        </m:r>
                      </m:e>
                    </m:rad>
                  </m:oMath>
                </m:oMathPara>
              </a14:m>
              <a:endParaRPr lang="en-GB" sz="1100"/>
            </a:p>
          </xdr:txBody>
        </xdr:sp>
      </mc:Choice>
      <mc:Fallback xmlns="">
        <xdr:sp macro="" textlink="">
          <xdr:nvSpPr>
            <xdr:cNvPr id="3" name="TextBox 2"/>
            <xdr:cNvSpPr txBox="1"/>
          </xdr:nvSpPr>
          <xdr:spPr>
            <a:xfrm>
              <a:off x="4476749" y="580159"/>
              <a:ext cx="2424547" cy="294409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GB" sz="1100" b="0" i="0">
                  <a:latin typeface="Cambria Math"/>
                </a:rPr>
                <a:t>𝐺𝑒𝑜𝑚𝑒𝑡𝑟𝑖𝑐 𝑀𝑒𝑎𝑛= √(𝐴𝑁𝑇∗𝑃𝑂𝑆𝑇)</a:t>
              </a:r>
              <a:endParaRPr lang="en-GB" sz="1100"/>
            </a:p>
          </xdr:txBody>
        </xdr:sp>
      </mc:Fallback>
    </mc:AlternateContent>
    <xdr:clientData/>
  </xdr:twoCellAnchor>
  <xdr:twoCellAnchor>
    <xdr:from>
      <xdr:col>10</xdr:col>
      <xdr:colOff>251113</xdr:colOff>
      <xdr:row>0</xdr:row>
      <xdr:rowOff>164523</xdr:rowOff>
    </xdr:from>
    <xdr:to>
      <xdr:col>12</xdr:col>
      <xdr:colOff>458932</xdr:colOff>
      <xdr:row>4</xdr:row>
      <xdr:rowOff>190500</xdr:rowOff>
    </xdr:to>
    <xdr:sp macro="" textlink="">
      <xdr:nvSpPr>
        <xdr:cNvPr id="4" name="TextBox 3"/>
        <xdr:cNvSpPr txBox="1"/>
      </xdr:nvSpPr>
      <xdr:spPr>
        <a:xfrm>
          <a:off x="7360227" y="164523"/>
          <a:ext cx="1420091" cy="80529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1100"/>
            <a:t>Note: </a:t>
          </a:r>
          <a:r>
            <a:rPr lang="en-GB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The scan time represents the exposure time per pixel in a WB scan. </a:t>
          </a:r>
          <a:endParaRPr lang="en-GB">
            <a:effectLst/>
          </a:endParaRPr>
        </a:p>
        <a:p>
          <a:endParaRPr lang="en-GB" sz="1100"/>
        </a:p>
      </xdr:txBody>
    </xdr:sp>
    <xdr:clientData/>
  </xdr:twoCellAnchor>
  <xdr:twoCellAnchor>
    <xdr:from>
      <xdr:col>0</xdr:col>
      <xdr:colOff>597476</xdr:colOff>
      <xdr:row>13</xdr:row>
      <xdr:rowOff>155864</xdr:rowOff>
    </xdr:from>
    <xdr:to>
      <xdr:col>6</xdr:col>
      <xdr:colOff>311727</xdr:colOff>
      <xdr:row>15</xdr:row>
      <xdr:rowOff>86591</xdr:rowOff>
    </xdr:to>
    <xdr:sp macro="" textlink="">
      <xdr:nvSpPr>
        <xdr:cNvPr id="5" name="TextBox 4"/>
        <xdr:cNvSpPr txBox="1"/>
      </xdr:nvSpPr>
      <xdr:spPr>
        <a:xfrm>
          <a:off x="597476" y="3299114"/>
          <a:ext cx="4606637" cy="31172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1100"/>
            <a:t>This spreadsheet is</a:t>
          </a:r>
          <a:r>
            <a:rPr lang="en-GB" sz="1100" baseline="0"/>
            <a:t> not a medical device and should not be used clincially.</a:t>
          </a:r>
          <a:endParaRPr lang="en-GB">
            <a:effectLst/>
          </a:endParaRPr>
        </a:p>
        <a:p>
          <a:endParaRPr lang="en-GB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62</xdr:row>
      <xdr:rowOff>19050</xdr:rowOff>
    </xdr:from>
    <xdr:to>
      <xdr:col>7</xdr:col>
      <xdr:colOff>447675</xdr:colOff>
      <xdr:row>63</xdr:row>
      <xdr:rowOff>140277</xdr:rowOff>
    </xdr:to>
    <xdr:sp macro="" textlink="">
      <xdr:nvSpPr>
        <xdr:cNvPr id="2" name="TextBox 1"/>
        <xdr:cNvSpPr txBox="1"/>
      </xdr:nvSpPr>
      <xdr:spPr>
        <a:xfrm>
          <a:off x="304800" y="15830550"/>
          <a:ext cx="4562475" cy="31172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1100"/>
            <a:t>This spreadsheet is</a:t>
          </a:r>
          <a:r>
            <a:rPr lang="en-GB" sz="1100" baseline="0"/>
            <a:t> not a medical device and should not be used clincially.</a:t>
          </a:r>
          <a:endParaRPr lang="en-GB">
            <a:effectLst/>
          </a:endParaRPr>
        </a:p>
        <a:p>
          <a:endParaRPr lang="en-GB" sz="1100"/>
        </a:p>
      </xdr:txBody>
    </xdr:sp>
    <xdr:clientData/>
  </xdr:twoCellAnchor>
  <xdr:twoCellAnchor>
    <xdr:from>
      <xdr:col>4</xdr:col>
      <xdr:colOff>190500</xdr:colOff>
      <xdr:row>1</xdr:row>
      <xdr:rowOff>495300</xdr:rowOff>
    </xdr:from>
    <xdr:to>
      <xdr:col>9</xdr:col>
      <xdr:colOff>209550</xdr:colOff>
      <xdr:row>3</xdr:row>
      <xdr:rowOff>38100</xdr:rowOff>
    </xdr:to>
    <xdr:sp macro="" textlink="">
      <xdr:nvSpPr>
        <xdr:cNvPr id="3" name="TextBox 2"/>
        <xdr:cNvSpPr txBox="1"/>
      </xdr:nvSpPr>
      <xdr:spPr>
        <a:xfrm>
          <a:off x="3419475" y="752475"/>
          <a:ext cx="3800475" cy="6477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/>
            <a:t>The effective</a:t>
          </a:r>
          <a:r>
            <a:rPr lang="en-GB" sz="1100" baseline="0"/>
            <a:t> scan time is the time per projection multiplied by the number of projections. In this case 30 seconds * 120 projections = 3600s. </a:t>
          </a:r>
          <a:endParaRPr lang="en-GB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326001</xdr:colOff>
      <xdr:row>12</xdr:row>
      <xdr:rowOff>192906</xdr:rowOff>
    </xdr:from>
    <xdr:to>
      <xdr:col>7</xdr:col>
      <xdr:colOff>1249516</xdr:colOff>
      <xdr:row>29</xdr:row>
      <xdr:rowOff>153629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1413387</xdr:colOff>
      <xdr:row>13</xdr:row>
      <xdr:rowOff>163871</xdr:rowOff>
    </xdr:from>
    <xdr:to>
      <xdr:col>14</xdr:col>
      <xdr:colOff>297016</xdr:colOff>
      <xdr:row>23</xdr:row>
      <xdr:rowOff>30725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Box 2"/>
            <xdr:cNvSpPr txBox="1"/>
          </xdr:nvSpPr>
          <xdr:spPr>
            <a:xfrm>
              <a:off x="6780161" y="3195484"/>
              <a:ext cx="4434758" cy="1976693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GB" sz="1100"/>
                <a:t>Fit a mono-exponential curve to the data points</a:t>
              </a:r>
              <a:r>
                <a:rPr lang="en-GB" sz="1100" baseline="0"/>
                <a:t> (separately for both the WB data and the SPECT data) using Excel SOLVER. Select the 'Data' tab and the SOLVER application is on the far right hand side.  </a:t>
              </a:r>
            </a:p>
            <a:p>
              <a:endParaRPr lang="en-GB" sz="1100" baseline="0"/>
            </a:p>
            <a:p>
              <a:pPr marL="0" marR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en-GB" sz="1100" baseline="0"/>
                <a:t>Set the objective to minimise the sum of squared differences between measured and fitted acxtivity by changing the variables A</a:t>
              </a:r>
              <a:r>
                <a:rPr lang="en-GB" sz="1100" baseline="-25000"/>
                <a:t>0</a:t>
              </a:r>
              <a:r>
                <a:rPr lang="en-GB" sz="1100" baseline="0"/>
                <a:t> and </a:t>
              </a:r>
              <a:r>
                <a:rPr lang="el-GR" sz="1100" baseline="0"/>
                <a:t>λ</a:t>
              </a:r>
              <a:r>
                <a:rPr lang="en-GB" sz="1100" baseline="0"/>
                <a:t>. </a:t>
              </a:r>
              <a:r>
                <a:rPr lang="en-GB" sz="1100" baseline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. Use a GRG Non-linear solving method. </a:t>
              </a:r>
              <a:endParaRPr lang="en-GB">
                <a:effectLst/>
              </a:endParaRPr>
            </a:p>
            <a:p>
              <a:endParaRPr lang="en-GB" sz="1100" baseline="0"/>
            </a:p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GB" sz="1100" b="0" i="1" baseline="0">
                        <a:latin typeface="Cambria Math"/>
                      </a:rPr>
                      <m:t>𝐶𝑢𝑚𝑢𝑙𝑎𝑡𝑒𝑑</m:t>
                    </m:r>
                    <m:r>
                      <a:rPr lang="en-GB" sz="1100" b="0" i="1" baseline="0">
                        <a:latin typeface="Cambria Math"/>
                      </a:rPr>
                      <m:t> </m:t>
                    </m:r>
                    <m:r>
                      <a:rPr lang="en-GB" sz="1100" b="0" i="1" baseline="0">
                        <a:latin typeface="Cambria Math"/>
                      </a:rPr>
                      <m:t>𝐴𝑐𝑡𝑖𝑣𝑖𝑡𝑦</m:t>
                    </m:r>
                    <m:r>
                      <a:rPr lang="en-GB" sz="1100" b="0" i="1" baseline="0">
                        <a:latin typeface="Cambria Math"/>
                      </a:rPr>
                      <m:t> </m:t>
                    </m:r>
                    <m:d>
                      <m:dPr>
                        <m:ctrlPr>
                          <a:rPr lang="en-GB" sz="1100" b="0" i="1" baseline="0">
                            <a:latin typeface="Cambria Math"/>
                          </a:rPr>
                        </m:ctrlPr>
                      </m:dPr>
                      <m:e>
                        <m:r>
                          <a:rPr lang="en-GB" sz="1100" b="0" i="1" baseline="0">
                            <a:latin typeface="Cambria Math"/>
                          </a:rPr>
                          <m:t>𝑀𝐵𝑞</m:t>
                        </m:r>
                        <m:r>
                          <a:rPr lang="en-GB" sz="1100" b="0" i="1" baseline="0">
                            <a:latin typeface="Cambria Math"/>
                          </a:rPr>
                          <m:t>.</m:t>
                        </m:r>
                        <m:r>
                          <a:rPr lang="en-GB" sz="1100" b="0" i="1" baseline="0">
                            <a:latin typeface="Cambria Math"/>
                          </a:rPr>
                          <m:t>h𝑟𝑠</m:t>
                        </m:r>
                      </m:e>
                    </m:d>
                    <m:r>
                      <a:rPr lang="en-GB" sz="1100" b="0" i="1" baseline="0">
                        <a:latin typeface="Cambria Math"/>
                      </a:rPr>
                      <m:t>= </m:t>
                    </m:r>
                    <m:f>
                      <m:fPr>
                        <m:ctrlPr>
                          <a:rPr lang="en-GB" sz="1100" b="0" i="1" baseline="0">
                            <a:latin typeface="Cambria Math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en-GB" sz="1100" b="0" i="1" baseline="0">
                                <a:latin typeface="Cambria Math"/>
                              </a:rPr>
                            </m:ctrlPr>
                          </m:sSubPr>
                          <m:e>
                            <m:r>
                              <a:rPr lang="en-GB" sz="1100" b="0" i="1" baseline="0">
                                <a:latin typeface="Cambria Math"/>
                              </a:rPr>
                              <m:t>𝐴</m:t>
                            </m:r>
                          </m:e>
                          <m:sub>
                            <m:r>
                              <a:rPr lang="en-GB" sz="1100" b="0" i="1" baseline="0">
                                <a:latin typeface="Cambria Math"/>
                              </a:rPr>
                              <m:t>0</m:t>
                            </m:r>
                          </m:sub>
                        </m:sSub>
                        <m:r>
                          <a:rPr lang="en-GB" sz="1100" b="0" i="1" baseline="0">
                            <a:latin typeface="Cambria Math"/>
                          </a:rPr>
                          <m:t>(</m:t>
                        </m:r>
                        <m:r>
                          <a:rPr lang="en-GB" sz="1100" b="0" i="1" baseline="0">
                            <a:latin typeface="Cambria Math"/>
                          </a:rPr>
                          <m:t>𝑀𝐵𝑞</m:t>
                        </m:r>
                        <m:r>
                          <a:rPr lang="en-GB" sz="1100" b="0" i="1" baseline="0">
                            <a:latin typeface="Cambria Math"/>
                          </a:rPr>
                          <m:t>)</m:t>
                        </m:r>
                      </m:num>
                      <m:den>
                        <m:r>
                          <m:rPr>
                            <m:sty m:val="p"/>
                          </m:rPr>
                          <a:rPr lang="el-GR" sz="1100" b="0" i="1" baseline="0">
                            <a:latin typeface="Cambria Math"/>
                          </a:rPr>
                          <m:t>λ</m:t>
                        </m:r>
                        <m:r>
                          <a:rPr lang="en-GB" sz="1100" b="0" i="1" baseline="0">
                            <a:latin typeface="Cambria Math"/>
                          </a:rPr>
                          <m:t> (</m:t>
                        </m:r>
                        <m:sSup>
                          <m:sSupPr>
                            <m:ctrlPr>
                              <a:rPr lang="en-GB" sz="1100" b="0" i="1" baseline="0">
                                <a:latin typeface="Cambria Math"/>
                              </a:rPr>
                            </m:ctrlPr>
                          </m:sSupPr>
                          <m:e>
                            <m:r>
                              <a:rPr lang="en-GB" sz="1100" b="0" i="1" baseline="0">
                                <a:latin typeface="Cambria Math"/>
                              </a:rPr>
                              <m:t>h𝑟𝑠</m:t>
                            </m:r>
                          </m:e>
                          <m:sup>
                            <m:r>
                              <a:rPr lang="en-GB" sz="1100" b="0" i="1" baseline="0">
                                <a:latin typeface="Cambria Math"/>
                              </a:rPr>
                              <m:t>−1</m:t>
                            </m:r>
                          </m:sup>
                        </m:sSup>
                        <m:r>
                          <a:rPr lang="en-GB" sz="1100" b="0" i="1" baseline="0">
                            <a:latin typeface="Cambria Math"/>
                          </a:rPr>
                          <m:t>)</m:t>
                        </m:r>
                      </m:den>
                    </m:f>
                  </m:oMath>
                </m:oMathPara>
              </a14:m>
              <a:endParaRPr lang="en-GB" sz="1100" baseline="0"/>
            </a:p>
            <a:p>
              <a:endParaRPr lang="en-GB" sz="1100"/>
            </a:p>
            <a:p>
              <a:endParaRPr lang="en-GB" sz="1100"/>
            </a:p>
          </xdr:txBody>
        </xdr:sp>
      </mc:Choice>
      <mc:Fallback xmlns="">
        <xdr:sp macro="" textlink="">
          <xdr:nvSpPr>
            <xdr:cNvPr id="3" name="TextBox 2"/>
            <xdr:cNvSpPr txBox="1"/>
          </xdr:nvSpPr>
          <xdr:spPr>
            <a:xfrm>
              <a:off x="6780161" y="3195484"/>
              <a:ext cx="4434758" cy="1976693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GB" sz="1100"/>
                <a:t>Fit a mono-exponential curve to the data points</a:t>
              </a:r>
              <a:r>
                <a:rPr lang="en-GB" sz="1100" baseline="0"/>
                <a:t> (separately for both the WB data and the SPECT data) using Excel SOLVER. Select the 'Data' tab and the SOLVER application is on the far right hand side.  </a:t>
              </a:r>
            </a:p>
            <a:p>
              <a:endParaRPr lang="en-GB" sz="1100" baseline="0"/>
            </a:p>
            <a:p>
              <a:pPr marL="0" marR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en-GB" sz="1100" baseline="0"/>
                <a:t>Set the objective to minimise the sum of squared differences between measured and fitted acxtivity by changing the variables A</a:t>
              </a:r>
              <a:r>
                <a:rPr lang="en-GB" sz="1100" baseline="-25000"/>
                <a:t>0</a:t>
              </a:r>
              <a:r>
                <a:rPr lang="en-GB" sz="1100" baseline="0"/>
                <a:t> and </a:t>
              </a:r>
              <a:r>
                <a:rPr lang="el-GR" sz="1100" baseline="0"/>
                <a:t>λ</a:t>
              </a:r>
              <a:r>
                <a:rPr lang="en-GB" sz="1100" baseline="0"/>
                <a:t>. </a:t>
              </a:r>
              <a:r>
                <a:rPr lang="en-GB" sz="1100" baseline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. Use a GRG Non-linear solving method. </a:t>
              </a:r>
              <a:endParaRPr lang="en-GB">
                <a:effectLst/>
              </a:endParaRPr>
            </a:p>
            <a:p>
              <a:endParaRPr lang="en-GB" sz="1100" baseline="0"/>
            </a:p>
            <a:p>
              <a:pPr/>
              <a:r>
                <a:rPr lang="en-GB" sz="1100" b="0" i="0" baseline="0">
                  <a:latin typeface="Cambria Math"/>
                </a:rPr>
                <a:t>𝐶𝑢𝑚𝑢𝑙𝑎𝑡𝑒𝑑 𝐴𝑐𝑡𝑖𝑣𝑖𝑡𝑦 (𝑀𝐵𝑞.ℎ𝑟𝑠)=  (𝐴_0 (𝑀𝐵𝑞))/(</a:t>
              </a:r>
              <a:r>
                <a:rPr lang="el-GR" sz="1100" b="0" i="0" baseline="0">
                  <a:latin typeface="Cambria Math"/>
                </a:rPr>
                <a:t>λ</a:t>
              </a:r>
              <a:r>
                <a:rPr lang="en-GB" sz="1100" b="0" i="0" baseline="0">
                  <a:latin typeface="Cambria Math"/>
                </a:rPr>
                <a:t> (〖ℎ𝑟𝑠〗^(−1)))</a:t>
              </a:r>
              <a:endParaRPr lang="en-GB" sz="1100" baseline="0"/>
            </a:p>
            <a:p>
              <a:endParaRPr lang="en-GB" sz="1100"/>
            </a:p>
            <a:p>
              <a:endParaRPr lang="en-GB" sz="1100"/>
            </a:p>
          </xdr:txBody>
        </xdr:sp>
      </mc:Fallback>
    </mc:AlternateContent>
    <xdr:clientData/>
  </xdr:twoCellAnchor>
  <xdr:twoCellAnchor>
    <xdr:from>
      <xdr:col>0</xdr:col>
      <xdr:colOff>317500</xdr:colOff>
      <xdr:row>30</xdr:row>
      <xdr:rowOff>92177</xdr:rowOff>
    </xdr:from>
    <xdr:to>
      <xdr:col>6</xdr:col>
      <xdr:colOff>847847</xdr:colOff>
      <xdr:row>32</xdr:row>
      <xdr:rowOff>14710</xdr:rowOff>
    </xdr:to>
    <xdr:sp macro="" textlink="">
      <xdr:nvSpPr>
        <xdr:cNvPr id="4" name="TextBox 3"/>
        <xdr:cNvSpPr txBox="1"/>
      </xdr:nvSpPr>
      <xdr:spPr>
        <a:xfrm>
          <a:off x="317500" y="6595806"/>
          <a:ext cx="4606637" cy="31172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1100"/>
            <a:t>This spreadsheet is</a:t>
          </a:r>
          <a:r>
            <a:rPr lang="en-GB" sz="1100" baseline="0"/>
            <a:t> not a medical device and should not be used clincially.</a:t>
          </a:r>
          <a:endParaRPr lang="en-GB">
            <a:effectLst/>
          </a:endParaRPr>
        </a:p>
        <a:p>
          <a:endParaRPr lang="en-GB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133351</xdr:colOff>
      <xdr:row>2</xdr:row>
      <xdr:rowOff>85726</xdr:rowOff>
    </xdr:from>
    <xdr:to>
      <xdr:col>7</xdr:col>
      <xdr:colOff>161925</xdr:colOff>
      <xdr:row>3</xdr:row>
      <xdr:rowOff>133350</xdr:rowOff>
    </xdr:to>
    <xdr:sp macro="" textlink="">
      <xdr:nvSpPr>
        <xdr:cNvPr id="2" name="TextBox 1"/>
        <xdr:cNvSpPr txBox="1"/>
      </xdr:nvSpPr>
      <xdr:spPr>
        <a:xfrm>
          <a:off x="3457576" y="476251"/>
          <a:ext cx="2657474" cy="61912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1100"/>
            <a:t>Lu-177 kidney self-Dose Factor from  OLINDA</a:t>
          </a:r>
          <a:r>
            <a:rPr lang="en-GB" sz="1100" baseline="0"/>
            <a:t>  (v1.0) using  phantom model for a 5 year old. </a:t>
          </a:r>
          <a:endParaRPr lang="en-GB" sz="1100"/>
        </a:p>
      </xdr:txBody>
    </xdr:sp>
    <xdr:clientData/>
  </xdr:twoCellAnchor>
  <xdr:twoCellAnchor>
    <xdr:from>
      <xdr:col>1</xdr:col>
      <xdr:colOff>0</xdr:colOff>
      <xdr:row>16</xdr:row>
      <xdr:rowOff>28575</xdr:rowOff>
    </xdr:from>
    <xdr:to>
      <xdr:col>6</xdr:col>
      <xdr:colOff>196562</xdr:colOff>
      <xdr:row>17</xdr:row>
      <xdr:rowOff>149802</xdr:rowOff>
    </xdr:to>
    <xdr:sp macro="" textlink="">
      <xdr:nvSpPr>
        <xdr:cNvPr id="3" name="TextBox 2"/>
        <xdr:cNvSpPr txBox="1"/>
      </xdr:nvSpPr>
      <xdr:spPr>
        <a:xfrm>
          <a:off x="609600" y="4438650"/>
          <a:ext cx="4606637" cy="31172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1100"/>
            <a:t>This spreadsheet is</a:t>
          </a:r>
          <a:r>
            <a:rPr lang="en-GB" sz="1100" baseline="0"/>
            <a:t> not a medical device and should not be used clincially.</a:t>
          </a:r>
          <a:endParaRPr lang="en-GB">
            <a:effectLst/>
          </a:endParaRPr>
        </a:p>
        <a:p>
          <a:endParaRPr lang="en-GB" sz="1100"/>
        </a:p>
      </xdr:txBody>
    </xdr:sp>
    <xdr:clientData/>
  </xdr:twoCellAnchor>
  <xdr:twoCellAnchor editAs="oneCell">
    <xdr:from>
      <xdr:col>2</xdr:col>
      <xdr:colOff>152400</xdr:colOff>
      <xdr:row>9</xdr:row>
      <xdr:rowOff>10619</xdr:rowOff>
    </xdr:from>
    <xdr:to>
      <xdr:col>7</xdr:col>
      <xdr:colOff>64770</xdr:colOff>
      <xdr:row>11</xdr:row>
      <xdr:rowOff>134302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700" y="2715719"/>
          <a:ext cx="4227195" cy="5046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190500</xdr:colOff>
      <xdr:row>13</xdr:row>
      <xdr:rowOff>104775</xdr:rowOff>
    </xdr:from>
    <xdr:to>
      <xdr:col>13</xdr:col>
      <xdr:colOff>409574</xdr:colOff>
      <xdr:row>14</xdr:row>
      <xdr:rowOff>180974</xdr:rowOff>
    </xdr:to>
    <xdr:sp macro="" textlink="">
      <xdr:nvSpPr>
        <xdr:cNvPr id="5" name="TextBox 4"/>
        <xdr:cNvSpPr txBox="1"/>
      </xdr:nvSpPr>
      <xdr:spPr>
        <a:xfrm>
          <a:off x="7677150" y="3581400"/>
          <a:ext cx="2657474" cy="61912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1100"/>
            <a:t>Maximum kidney dose limit is set as 23 Gy over all 4 fractions. 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SANDERS/AppData/Local/Microsoft/Windows/Temporary%20Internet%20Files/Content.Outlook/X7PP0U3D/CT_Dosimetry%20Spreadsheet%20for%20Abdoman%20Skylight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 names"/>
      <sheetName val="revision notes"/>
      <sheetName val="Therapy Data"/>
      <sheetName val="Acquisition paramaters"/>
      <sheetName val="1 cm Sphere "/>
      <sheetName val="2 cm (external) Sphere "/>
      <sheetName val="2 cm (internal) Sphere "/>
      <sheetName val="3 cm Sphere "/>
      <sheetName val="4 cm Sphere"/>
      <sheetName val="5 cm Sphere"/>
      <sheetName val="Kidney L"/>
      <sheetName val="Kidney R"/>
      <sheetName val="Kidneys"/>
      <sheetName val="Liver"/>
      <sheetName val=" Spleen"/>
      <sheetName val="calibration(In-111)"/>
      <sheetName val="calibration(I-123)"/>
      <sheetName val="calibration(I-131)"/>
      <sheetName val="S-factors"/>
      <sheetName val="SFACTOR DATA"/>
      <sheetName val="RECON FORM"/>
      <sheetName val="RECON FORM (2)"/>
      <sheetName val="RECON FORM (3)"/>
      <sheetName val="RECON FORM (4)"/>
      <sheetName val="RECON FORM (5)"/>
    </sheetNames>
    <sheetDataSet>
      <sheetData sheetId="0"/>
      <sheetData sheetId="1"/>
      <sheetData sheetId="2">
        <row r="22">
          <cell r="E22">
            <v>64</v>
          </cell>
          <cell r="I22">
            <v>67.92</v>
          </cell>
          <cell r="N22">
            <v>3811</v>
          </cell>
        </row>
        <row r="24">
          <cell r="N24">
            <v>158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"/>
  <sheetViews>
    <sheetView tabSelected="1" zoomScale="110" zoomScaleNormal="110" workbookViewId="0">
      <selection activeCell="N15" sqref="N15"/>
    </sheetView>
  </sheetViews>
  <sheetFormatPr defaultRowHeight="15" x14ac:dyDescent="0.25"/>
  <cols>
    <col min="3" max="3" width="13.85546875" customWidth="1"/>
    <col min="4" max="4" width="22.85546875" customWidth="1"/>
    <col min="5" max="5" width="9.28515625" customWidth="1"/>
    <col min="7" max="8" width="10.42578125" customWidth="1"/>
    <col min="10" max="10" width="13.7109375" customWidth="1"/>
  </cols>
  <sheetData>
    <row r="1" spans="1:12" ht="15.75" thickBot="1" x14ac:dyDescent="0.3"/>
    <row r="2" spans="1:12" x14ac:dyDescent="0.25">
      <c r="A2" t="s">
        <v>12</v>
      </c>
      <c r="D2" s="118" t="s">
        <v>18</v>
      </c>
      <c r="E2" s="119"/>
    </row>
    <row r="3" spans="1:12" x14ac:dyDescent="0.25">
      <c r="A3" s="120" t="s">
        <v>13</v>
      </c>
      <c r="B3" s="121"/>
      <c r="C3" s="122"/>
      <c r="D3" s="18" t="s">
        <v>14</v>
      </c>
      <c r="E3" s="19">
        <v>3</v>
      </c>
    </row>
    <row r="4" spans="1:12" ht="15.75" thickBot="1" x14ac:dyDescent="0.3">
      <c r="A4" s="121"/>
      <c r="B4" s="121"/>
      <c r="C4" s="122"/>
      <c r="D4" s="20" t="s">
        <v>15</v>
      </c>
      <c r="E4" s="21">
        <v>240</v>
      </c>
      <c r="F4" s="1"/>
      <c r="G4" s="3"/>
      <c r="H4" s="3"/>
      <c r="I4" s="3"/>
      <c r="J4" s="3"/>
      <c r="L4" s="24"/>
    </row>
    <row r="5" spans="1:12" ht="16.5" customHeight="1" thickBot="1" x14ac:dyDescent="0.3">
      <c r="E5" s="1"/>
      <c r="F5" s="1"/>
      <c r="G5" s="3"/>
      <c r="H5" s="3"/>
      <c r="I5" s="3"/>
      <c r="J5" s="3"/>
    </row>
    <row r="6" spans="1:12" ht="60.75" thickBot="1" x14ac:dyDescent="0.3">
      <c r="B6" s="8" t="s">
        <v>5</v>
      </c>
      <c r="C6" s="9" t="s">
        <v>10</v>
      </c>
      <c r="D6" s="14" t="s">
        <v>9</v>
      </c>
      <c r="E6" s="22" t="s">
        <v>16</v>
      </c>
      <c r="F6" s="9" t="s">
        <v>17</v>
      </c>
      <c r="G6" s="16" t="s">
        <v>19</v>
      </c>
      <c r="H6" s="16" t="s">
        <v>20</v>
      </c>
      <c r="I6" s="12" t="s">
        <v>3</v>
      </c>
      <c r="J6" s="13" t="s">
        <v>4</v>
      </c>
    </row>
    <row r="7" spans="1:12" ht="15.75" thickBot="1" x14ac:dyDescent="0.3">
      <c r="B7" s="123" t="s">
        <v>6</v>
      </c>
      <c r="C7" s="125">
        <v>1.05</v>
      </c>
      <c r="D7" s="15" t="s">
        <v>0</v>
      </c>
      <c r="E7" s="4">
        <v>25688</v>
      </c>
      <c r="F7" s="17">
        <v>30902</v>
      </c>
      <c r="G7" s="48"/>
      <c r="H7" s="49"/>
      <c r="I7" s="50"/>
      <c r="J7" s="116"/>
    </row>
    <row r="8" spans="1:12" ht="15.75" thickBot="1" x14ac:dyDescent="0.3">
      <c r="B8" s="124"/>
      <c r="C8" s="126"/>
      <c r="D8" s="7" t="s">
        <v>1</v>
      </c>
      <c r="E8" s="10">
        <v>20101</v>
      </c>
      <c r="F8" s="11">
        <v>25937</v>
      </c>
      <c r="G8" s="48"/>
      <c r="H8" s="49"/>
      <c r="I8" s="50"/>
      <c r="J8" s="117"/>
    </row>
    <row r="9" spans="1:12" ht="15.75" thickBot="1" x14ac:dyDescent="0.3">
      <c r="B9" s="123" t="s">
        <v>7</v>
      </c>
      <c r="C9" s="125">
        <v>21.85</v>
      </c>
      <c r="D9" s="15" t="s">
        <v>0</v>
      </c>
      <c r="E9" s="4">
        <v>13097</v>
      </c>
      <c r="F9" s="17">
        <v>15493</v>
      </c>
      <c r="G9" s="48"/>
      <c r="H9" s="49"/>
      <c r="I9" s="50"/>
      <c r="J9" s="116"/>
    </row>
    <row r="10" spans="1:12" ht="15.75" thickBot="1" x14ac:dyDescent="0.3">
      <c r="B10" s="124"/>
      <c r="C10" s="126"/>
      <c r="D10" s="7" t="s">
        <v>1</v>
      </c>
      <c r="E10" s="10">
        <v>12918</v>
      </c>
      <c r="F10" s="11">
        <v>16916</v>
      </c>
      <c r="G10" s="48"/>
      <c r="H10" s="49"/>
      <c r="I10" s="50"/>
      <c r="J10" s="117"/>
    </row>
    <row r="11" spans="1:12" ht="15.75" thickBot="1" x14ac:dyDescent="0.3">
      <c r="B11" s="123" t="s">
        <v>8</v>
      </c>
      <c r="C11" s="125">
        <v>44.77</v>
      </c>
      <c r="D11" s="15" t="s">
        <v>0</v>
      </c>
      <c r="E11" s="4">
        <v>10260</v>
      </c>
      <c r="F11" s="17">
        <v>12188</v>
      </c>
      <c r="G11" s="48"/>
      <c r="H11" s="49"/>
      <c r="I11" s="50"/>
      <c r="J11" s="116"/>
    </row>
    <row r="12" spans="1:12" ht="15.75" thickBot="1" x14ac:dyDescent="0.3">
      <c r="B12" s="124"/>
      <c r="C12" s="126"/>
      <c r="D12" s="7" t="s">
        <v>1</v>
      </c>
      <c r="E12" s="10">
        <v>10362</v>
      </c>
      <c r="F12" s="11">
        <v>12659</v>
      </c>
      <c r="G12" s="48"/>
      <c r="H12" s="49"/>
      <c r="I12" s="50"/>
      <c r="J12" s="117"/>
    </row>
  </sheetData>
  <mergeCells count="11">
    <mergeCell ref="J7:J8"/>
    <mergeCell ref="J9:J10"/>
    <mergeCell ref="J11:J12"/>
    <mergeCell ref="D2:E2"/>
    <mergeCell ref="A3:C4"/>
    <mergeCell ref="B7:B8"/>
    <mergeCell ref="B9:B10"/>
    <mergeCell ref="B11:B12"/>
    <mergeCell ref="C7:C8"/>
    <mergeCell ref="C9:C10"/>
    <mergeCell ref="C11:C12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X63"/>
  <sheetViews>
    <sheetView topLeftCell="A40" workbookViewId="0">
      <selection activeCell="Q55" sqref="Q55"/>
    </sheetView>
  </sheetViews>
  <sheetFormatPr defaultRowHeight="15" x14ac:dyDescent="0.25"/>
  <cols>
    <col min="1" max="1" width="4.5703125" customWidth="1"/>
    <col min="2" max="2" width="13.28515625" customWidth="1"/>
    <col min="3" max="3" width="11.5703125" bestFit="1" customWidth="1"/>
    <col min="4" max="4" width="11.42578125" customWidth="1"/>
    <col min="5" max="5" width="12.42578125" customWidth="1"/>
    <col min="6" max="6" width="2.7109375" customWidth="1"/>
    <col min="7" max="7" width="11.140625" customWidth="1"/>
    <col min="8" max="8" width="11.5703125" bestFit="1" customWidth="1"/>
    <col min="9" max="9" width="10.85546875" customWidth="1"/>
    <col min="10" max="10" width="13.85546875" customWidth="1"/>
    <col min="11" max="11" width="2.5703125" customWidth="1"/>
    <col min="12" max="12" width="10.42578125" customWidth="1"/>
    <col min="13" max="13" width="11.5703125" bestFit="1" customWidth="1"/>
    <col min="14" max="14" width="11.28515625" customWidth="1"/>
    <col min="15" max="15" width="13.28515625" customWidth="1"/>
  </cols>
  <sheetData>
    <row r="1" spans="2:23" ht="20.25" customHeight="1" thickBot="1" x14ac:dyDescent="0.3">
      <c r="C1" s="23" t="s">
        <v>39</v>
      </c>
    </row>
    <row r="2" spans="2:23" ht="42" customHeight="1" thickBot="1" x14ac:dyDescent="0.3">
      <c r="B2" s="47" t="s">
        <v>74</v>
      </c>
      <c r="C2" s="22" t="s">
        <v>41</v>
      </c>
      <c r="D2" s="9">
        <v>0.442</v>
      </c>
    </row>
    <row r="3" spans="2:23" ht="45" customHeight="1" thickBot="1" x14ac:dyDescent="0.3">
      <c r="C3" s="22" t="s">
        <v>15</v>
      </c>
      <c r="D3" s="9">
        <v>3600</v>
      </c>
    </row>
    <row r="4" spans="2:23" ht="30.75" thickBot="1" x14ac:dyDescent="0.3">
      <c r="B4" s="47"/>
      <c r="C4" s="22" t="s">
        <v>11</v>
      </c>
      <c r="D4" s="51">
        <v>2.91</v>
      </c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2"/>
      <c r="T4" s="2"/>
      <c r="U4" s="2"/>
      <c r="V4" s="2"/>
      <c r="W4" s="2"/>
    </row>
    <row r="5" spans="2:23" ht="10.5" customHeight="1" thickBot="1" x14ac:dyDescent="0.3">
      <c r="B5" s="47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2"/>
      <c r="T5" s="2"/>
      <c r="U5" s="2"/>
      <c r="V5" s="2"/>
      <c r="W5" s="2"/>
    </row>
    <row r="6" spans="2:23" ht="15.75" customHeight="1" thickBot="1" x14ac:dyDescent="0.3">
      <c r="B6" s="129" t="s">
        <v>37</v>
      </c>
      <c r="C6" s="130"/>
      <c r="D6" s="130"/>
      <c r="E6" s="131"/>
      <c r="F6" s="3"/>
      <c r="G6" s="129" t="s">
        <v>36</v>
      </c>
      <c r="H6" s="132"/>
      <c r="I6" s="132"/>
      <c r="J6" s="133"/>
      <c r="K6" s="3"/>
      <c r="L6" s="129" t="s">
        <v>35</v>
      </c>
      <c r="M6" s="132"/>
      <c r="N6" s="132"/>
      <c r="O6" s="133"/>
      <c r="P6" s="3"/>
      <c r="Q6" s="3"/>
      <c r="R6" s="3"/>
      <c r="S6" s="2"/>
      <c r="T6" s="2"/>
      <c r="U6" s="2"/>
      <c r="V6" s="2"/>
      <c r="W6" s="2"/>
    </row>
    <row r="7" spans="2:23" ht="45" x14ac:dyDescent="0.25">
      <c r="B7" s="43" t="s">
        <v>32</v>
      </c>
      <c r="C7" s="5" t="s">
        <v>2</v>
      </c>
      <c r="D7" s="5" t="s">
        <v>31</v>
      </c>
      <c r="E7" s="63" t="s">
        <v>30</v>
      </c>
      <c r="F7" s="3"/>
      <c r="G7" s="43" t="s">
        <v>32</v>
      </c>
      <c r="H7" s="5" t="s">
        <v>2</v>
      </c>
      <c r="I7" s="5" t="s">
        <v>31</v>
      </c>
      <c r="J7" s="6" t="s">
        <v>30</v>
      </c>
      <c r="K7" s="3"/>
      <c r="L7" s="43" t="s">
        <v>32</v>
      </c>
      <c r="M7" s="5" t="s">
        <v>2</v>
      </c>
      <c r="N7" s="5" t="s">
        <v>31</v>
      </c>
      <c r="O7" s="63" t="s">
        <v>30</v>
      </c>
      <c r="P7" s="3"/>
      <c r="Q7" s="3"/>
      <c r="R7" s="3"/>
      <c r="S7" s="2"/>
      <c r="T7" s="2"/>
      <c r="U7" s="2"/>
      <c r="V7" s="2"/>
      <c r="W7" s="2"/>
    </row>
    <row r="8" spans="2:23" x14ac:dyDescent="0.25">
      <c r="B8" s="26">
        <v>1</v>
      </c>
      <c r="C8" s="42">
        <v>630</v>
      </c>
      <c r="D8" s="42">
        <v>0.74</v>
      </c>
      <c r="E8" s="52"/>
      <c r="F8" s="3"/>
      <c r="G8" s="26">
        <v>1</v>
      </c>
      <c r="H8" s="42">
        <v>1761</v>
      </c>
      <c r="I8" s="42">
        <v>1.17</v>
      </c>
      <c r="J8" s="52"/>
      <c r="K8" s="3"/>
      <c r="L8" s="26">
        <v>1</v>
      </c>
      <c r="M8" s="42">
        <v>974</v>
      </c>
      <c r="N8" s="42">
        <v>1.1399999999999999</v>
      </c>
      <c r="O8" s="52"/>
      <c r="P8" s="3"/>
      <c r="Q8" s="3"/>
      <c r="R8" s="3"/>
      <c r="S8" s="2"/>
      <c r="T8" s="3"/>
      <c r="U8" s="3"/>
      <c r="V8" s="2"/>
      <c r="W8" s="2"/>
    </row>
    <row r="9" spans="2:23" x14ac:dyDescent="0.25">
      <c r="B9" s="26">
        <v>2</v>
      </c>
      <c r="C9" s="42">
        <v>2294</v>
      </c>
      <c r="D9" s="42">
        <v>2.85</v>
      </c>
      <c r="E9" s="52"/>
      <c r="F9" s="3"/>
      <c r="G9" s="26">
        <v>2</v>
      </c>
      <c r="H9" s="42">
        <v>5349</v>
      </c>
      <c r="I9" s="42">
        <v>2.5299999999999998</v>
      </c>
      <c r="J9" s="52"/>
      <c r="K9" s="3"/>
      <c r="L9" s="26">
        <v>2</v>
      </c>
      <c r="M9" s="42">
        <v>2921</v>
      </c>
      <c r="N9" s="42">
        <v>3.78</v>
      </c>
      <c r="O9" s="52"/>
      <c r="P9" s="3"/>
      <c r="Q9" s="3"/>
      <c r="R9" s="3"/>
      <c r="S9" s="2"/>
      <c r="T9" s="3"/>
      <c r="U9" s="3"/>
      <c r="V9" s="2"/>
      <c r="W9" s="2"/>
    </row>
    <row r="10" spans="2:23" x14ac:dyDescent="0.25">
      <c r="B10" s="26">
        <v>3</v>
      </c>
      <c r="C10" s="42">
        <v>6200</v>
      </c>
      <c r="D10" s="42">
        <v>4.51</v>
      </c>
      <c r="E10" s="52"/>
      <c r="F10" s="3"/>
      <c r="G10" s="26">
        <v>3</v>
      </c>
      <c r="H10" s="42">
        <v>8016</v>
      </c>
      <c r="I10" s="42">
        <v>5.01</v>
      </c>
      <c r="J10" s="52"/>
      <c r="K10" s="3"/>
      <c r="L10" s="26">
        <v>3</v>
      </c>
      <c r="M10" s="42">
        <v>4316</v>
      </c>
      <c r="N10" s="42">
        <v>5.87</v>
      </c>
      <c r="O10" s="52"/>
      <c r="P10" s="3"/>
      <c r="Q10" s="3"/>
      <c r="R10" s="3"/>
      <c r="S10" s="2"/>
      <c r="T10" s="3"/>
      <c r="U10" s="3"/>
      <c r="V10" s="2"/>
      <c r="W10" s="2"/>
    </row>
    <row r="11" spans="2:23" x14ac:dyDescent="0.25">
      <c r="B11" s="26">
        <v>4</v>
      </c>
      <c r="C11" s="42">
        <v>9974</v>
      </c>
      <c r="D11" s="42">
        <v>5.89</v>
      </c>
      <c r="E11" s="52"/>
      <c r="F11" s="3"/>
      <c r="G11" s="26">
        <v>4</v>
      </c>
      <c r="H11" s="42">
        <v>11423</v>
      </c>
      <c r="I11" s="42">
        <v>7.2</v>
      </c>
      <c r="J11" s="52"/>
      <c r="K11" s="3"/>
      <c r="L11" s="26">
        <v>4</v>
      </c>
      <c r="M11" s="42">
        <v>6593</v>
      </c>
      <c r="N11" s="42">
        <v>7.57</v>
      </c>
      <c r="O11" s="52"/>
      <c r="P11" s="3"/>
      <c r="Q11" s="3"/>
      <c r="R11" s="3"/>
      <c r="S11" s="2"/>
      <c r="T11" s="3"/>
      <c r="U11" s="3"/>
      <c r="V11" s="2"/>
      <c r="W11" s="2"/>
    </row>
    <row r="12" spans="2:23" x14ac:dyDescent="0.25">
      <c r="B12" s="26">
        <v>5</v>
      </c>
      <c r="C12" s="42">
        <v>11969</v>
      </c>
      <c r="D12" s="42">
        <v>5.71</v>
      </c>
      <c r="E12" s="52"/>
      <c r="F12" s="3"/>
      <c r="G12" s="26">
        <v>5</v>
      </c>
      <c r="H12" s="42">
        <v>13887</v>
      </c>
      <c r="I12" s="42">
        <v>8.35</v>
      </c>
      <c r="J12" s="52"/>
      <c r="K12" s="3"/>
      <c r="L12" s="26">
        <v>5</v>
      </c>
      <c r="M12" s="42">
        <v>7239</v>
      </c>
      <c r="N12" s="42">
        <v>7.21</v>
      </c>
      <c r="O12" s="52"/>
      <c r="P12" s="3"/>
      <c r="Q12" s="3"/>
      <c r="R12" s="3"/>
      <c r="S12" s="2"/>
      <c r="T12" s="3"/>
      <c r="U12" s="3"/>
      <c r="V12" s="2"/>
      <c r="W12" s="2"/>
    </row>
    <row r="13" spans="2:23" x14ac:dyDescent="0.25">
      <c r="B13" s="26">
        <v>6</v>
      </c>
      <c r="C13" s="42">
        <v>14155</v>
      </c>
      <c r="D13" s="42">
        <v>8.24</v>
      </c>
      <c r="E13" s="52"/>
      <c r="F13" s="3"/>
      <c r="G13" s="26">
        <v>6</v>
      </c>
      <c r="H13" s="42">
        <v>14538</v>
      </c>
      <c r="I13" s="42">
        <v>10.86</v>
      </c>
      <c r="J13" s="52"/>
      <c r="K13" s="3"/>
      <c r="L13" s="26">
        <v>6</v>
      </c>
      <c r="M13" s="42">
        <v>10268</v>
      </c>
      <c r="N13" s="42">
        <v>8.89</v>
      </c>
      <c r="O13" s="52"/>
      <c r="P13" s="3"/>
      <c r="Q13" s="3"/>
      <c r="R13" s="3"/>
      <c r="S13" s="2"/>
      <c r="T13" s="3"/>
      <c r="U13" s="3"/>
      <c r="V13" s="2"/>
      <c r="W13" s="2"/>
    </row>
    <row r="14" spans="2:23" x14ac:dyDescent="0.25">
      <c r="B14" s="26">
        <v>7</v>
      </c>
      <c r="C14" s="42">
        <v>17632</v>
      </c>
      <c r="D14" s="42">
        <v>9.7200000000000006</v>
      </c>
      <c r="E14" s="52"/>
      <c r="F14" s="3"/>
      <c r="G14" s="26">
        <v>7</v>
      </c>
      <c r="H14" s="42">
        <v>14678</v>
      </c>
      <c r="I14" s="42">
        <v>10.74</v>
      </c>
      <c r="J14" s="52"/>
      <c r="K14" s="3"/>
      <c r="L14" s="26">
        <v>7</v>
      </c>
      <c r="M14" s="42">
        <v>12066</v>
      </c>
      <c r="N14" s="42">
        <v>11.22</v>
      </c>
      <c r="O14" s="52"/>
      <c r="P14" s="3"/>
      <c r="Q14" s="3"/>
      <c r="R14" s="3"/>
      <c r="S14" s="2"/>
      <c r="T14" s="3"/>
      <c r="U14" s="3"/>
      <c r="V14" s="2"/>
      <c r="W14" s="2"/>
    </row>
    <row r="15" spans="2:23" x14ac:dyDescent="0.25">
      <c r="B15" s="26">
        <v>8</v>
      </c>
      <c r="C15" s="42">
        <v>18584</v>
      </c>
      <c r="D15" s="42">
        <v>10.56</v>
      </c>
      <c r="E15" s="52"/>
      <c r="F15" s="3"/>
      <c r="G15" s="26">
        <v>8</v>
      </c>
      <c r="H15" s="42">
        <v>13909</v>
      </c>
      <c r="I15" s="42">
        <v>9.76</v>
      </c>
      <c r="J15" s="52"/>
      <c r="K15" s="3"/>
      <c r="L15" s="26">
        <v>8</v>
      </c>
      <c r="M15" s="42">
        <v>10349</v>
      </c>
      <c r="N15" s="42">
        <v>11.14</v>
      </c>
      <c r="O15" s="52"/>
      <c r="P15" s="3"/>
      <c r="Q15" s="3"/>
      <c r="R15" s="3"/>
      <c r="S15" s="2"/>
      <c r="T15" s="3"/>
      <c r="U15" s="3"/>
      <c r="V15" s="2"/>
      <c r="W15" s="2"/>
    </row>
    <row r="16" spans="2:23" x14ac:dyDescent="0.25">
      <c r="B16" s="26">
        <v>9</v>
      </c>
      <c r="C16" s="42">
        <v>19975</v>
      </c>
      <c r="D16" s="42">
        <v>11.76</v>
      </c>
      <c r="E16" s="52"/>
      <c r="F16" s="3"/>
      <c r="G16" s="26">
        <v>9</v>
      </c>
      <c r="H16" s="42">
        <v>13688</v>
      </c>
      <c r="I16" s="42">
        <v>9.3800000000000008</v>
      </c>
      <c r="J16" s="52"/>
      <c r="K16" s="3"/>
      <c r="L16" s="26">
        <v>9</v>
      </c>
      <c r="M16" s="42">
        <v>10586</v>
      </c>
      <c r="N16" s="42">
        <v>10.67</v>
      </c>
      <c r="O16" s="52"/>
      <c r="P16" s="3"/>
      <c r="Q16" s="3"/>
      <c r="R16" s="3"/>
      <c r="S16" s="2"/>
      <c r="T16" s="3"/>
      <c r="U16" s="3"/>
      <c r="V16" s="2"/>
      <c r="W16" s="2"/>
    </row>
    <row r="17" spans="2:23" x14ac:dyDescent="0.25">
      <c r="B17" s="26">
        <v>10</v>
      </c>
      <c r="C17" s="42">
        <v>19242</v>
      </c>
      <c r="D17" s="42">
        <v>9.7899999999999991</v>
      </c>
      <c r="E17" s="52"/>
      <c r="F17" s="3"/>
      <c r="G17" s="26">
        <v>10</v>
      </c>
      <c r="H17" s="42">
        <v>13500</v>
      </c>
      <c r="I17" s="42">
        <v>10.01</v>
      </c>
      <c r="J17" s="52"/>
      <c r="K17" s="3"/>
      <c r="L17" s="26">
        <v>10</v>
      </c>
      <c r="M17" s="42">
        <v>10543</v>
      </c>
      <c r="N17" s="42">
        <v>9.48</v>
      </c>
      <c r="O17" s="52"/>
      <c r="P17" s="3"/>
      <c r="Q17" s="3"/>
      <c r="R17" s="3"/>
      <c r="S17" s="2"/>
      <c r="T17" s="3"/>
      <c r="U17" s="3"/>
      <c r="V17" s="2"/>
      <c r="W17" s="2"/>
    </row>
    <row r="18" spans="2:23" x14ac:dyDescent="0.25">
      <c r="B18" s="26">
        <v>11</v>
      </c>
      <c r="C18" s="42">
        <v>22397</v>
      </c>
      <c r="D18" s="42">
        <v>11.45</v>
      </c>
      <c r="E18" s="52"/>
      <c r="F18" s="3"/>
      <c r="G18" s="26">
        <v>11</v>
      </c>
      <c r="H18" s="42">
        <v>14654</v>
      </c>
      <c r="I18" s="42">
        <v>10.89</v>
      </c>
      <c r="J18" s="52"/>
      <c r="K18" s="3"/>
      <c r="L18" s="26">
        <v>11</v>
      </c>
      <c r="M18" s="42">
        <v>11618</v>
      </c>
      <c r="N18" s="42">
        <v>11.02</v>
      </c>
      <c r="O18" s="52"/>
      <c r="P18" s="3"/>
      <c r="Q18" s="3"/>
      <c r="R18" s="3"/>
      <c r="S18" s="2"/>
      <c r="T18" s="3"/>
      <c r="U18" s="3"/>
      <c r="V18" s="2"/>
      <c r="W18" s="2"/>
    </row>
    <row r="19" spans="2:23" x14ac:dyDescent="0.25">
      <c r="B19" s="26">
        <v>12</v>
      </c>
      <c r="C19" s="42">
        <v>21189</v>
      </c>
      <c r="D19" s="42">
        <v>10.43</v>
      </c>
      <c r="E19" s="52"/>
      <c r="F19" s="3"/>
      <c r="G19" s="26">
        <v>12</v>
      </c>
      <c r="H19" s="42">
        <v>13173</v>
      </c>
      <c r="I19" s="42">
        <v>9.5</v>
      </c>
      <c r="J19" s="52"/>
      <c r="K19" s="3"/>
      <c r="L19" s="26">
        <v>12</v>
      </c>
      <c r="M19" s="42">
        <v>10622</v>
      </c>
      <c r="N19" s="42">
        <v>9.18</v>
      </c>
      <c r="O19" s="52"/>
      <c r="P19" s="3"/>
      <c r="Q19" s="3"/>
      <c r="R19" s="3"/>
      <c r="S19" s="2"/>
      <c r="T19" s="3"/>
      <c r="U19" s="3"/>
      <c r="V19" s="2"/>
      <c r="W19" s="2"/>
    </row>
    <row r="20" spans="2:23" x14ac:dyDescent="0.25">
      <c r="B20" s="26">
        <v>13</v>
      </c>
      <c r="C20" s="42">
        <v>21667</v>
      </c>
      <c r="D20" s="42">
        <v>11.93</v>
      </c>
      <c r="E20" s="52"/>
      <c r="F20" s="3"/>
      <c r="G20" s="26">
        <v>13</v>
      </c>
      <c r="H20" s="42">
        <v>13738</v>
      </c>
      <c r="I20" s="42">
        <v>10.16</v>
      </c>
      <c r="J20" s="52"/>
      <c r="K20" s="3"/>
      <c r="L20" s="26">
        <v>13</v>
      </c>
      <c r="M20" s="42">
        <v>10759</v>
      </c>
      <c r="N20" s="42">
        <v>10.66</v>
      </c>
      <c r="O20" s="52"/>
      <c r="P20" s="3"/>
      <c r="Q20" s="3"/>
      <c r="R20" s="3"/>
      <c r="S20" s="2"/>
      <c r="T20" s="3"/>
      <c r="U20" s="3"/>
      <c r="V20" s="2"/>
      <c r="W20" s="2"/>
    </row>
    <row r="21" spans="2:23" x14ac:dyDescent="0.25">
      <c r="B21" s="26">
        <v>14</v>
      </c>
      <c r="C21" s="42">
        <v>21194</v>
      </c>
      <c r="D21" s="42">
        <v>10.78</v>
      </c>
      <c r="E21" s="52"/>
      <c r="F21" s="3"/>
      <c r="G21" s="26">
        <v>14</v>
      </c>
      <c r="H21" s="42">
        <v>13445</v>
      </c>
      <c r="I21" s="42">
        <v>9.18</v>
      </c>
      <c r="J21" s="52"/>
      <c r="K21" s="3"/>
      <c r="L21" s="26">
        <v>14</v>
      </c>
      <c r="M21" s="42">
        <v>10968</v>
      </c>
      <c r="N21" s="42">
        <v>10.15</v>
      </c>
      <c r="O21" s="52"/>
      <c r="P21" s="3"/>
      <c r="Q21" s="3"/>
      <c r="R21" s="3"/>
      <c r="S21" s="2"/>
      <c r="T21" s="3"/>
      <c r="U21" s="3"/>
      <c r="V21" s="2"/>
      <c r="W21" s="2"/>
    </row>
    <row r="22" spans="2:23" x14ac:dyDescent="0.25">
      <c r="B22" s="26">
        <v>15</v>
      </c>
      <c r="C22" s="42">
        <v>21728</v>
      </c>
      <c r="D22" s="42">
        <v>10.95</v>
      </c>
      <c r="E22" s="52"/>
      <c r="F22" s="3"/>
      <c r="G22" s="26">
        <v>15</v>
      </c>
      <c r="H22" s="42">
        <v>10606</v>
      </c>
      <c r="I22" s="42">
        <v>9.2899999999999991</v>
      </c>
      <c r="J22" s="52"/>
      <c r="K22" s="3"/>
      <c r="L22" s="26">
        <v>15</v>
      </c>
      <c r="M22" s="42">
        <v>12121</v>
      </c>
      <c r="N22" s="42">
        <v>10.15</v>
      </c>
      <c r="O22" s="52"/>
      <c r="P22" s="3"/>
      <c r="Q22" s="3"/>
      <c r="R22" s="3"/>
      <c r="S22" s="2"/>
      <c r="T22" s="3"/>
      <c r="U22" s="3"/>
      <c r="V22" s="2"/>
      <c r="W22" s="2"/>
    </row>
    <row r="23" spans="2:23" x14ac:dyDescent="0.25">
      <c r="B23" s="26">
        <v>16</v>
      </c>
      <c r="C23" s="42">
        <v>19997</v>
      </c>
      <c r="D23" s="42">
        <v>8.6199999999999992</v>
      </c>
      <c r="E23" s="52"/>
      <c r="F23" s="3"/>
      <c r="G23" s="26">
        <v>16</v>
      </c>
      <c r="H23" s="42">
        <v>9255</v>
      </c>
      <c r="I23" s="42">
        <v>7.41</v>
      </c>
      <c r="J23" s="52"/>
      <c r="K23" s="3"/>
      <c r="L23" s="26">
        <v>16</v>
      </c>
      <c r="M23" s="42">
        <v>9738</v>
      </c>
      <c r="N23" s="42">
        <v>9.84</v>
      </c>
      <c r="O23" s="52"/>
      <c r="P23" s="3"/>
      <c r="Q23" s="3"/>
      <c r="R23" s="3"/>
      <c r="S23" s="2"/>
      <c r="T23" s="3"/>
      <c r="U23" s="3"/>
      <c r="V23" s="2"/>
      <c r="W23" s="2"/>
    </row>
    <row r="24" spans="2:23" x14ac:dyDescent="0.25">
      <c r="B24" s="26">
        <v>17</v>
      </c>
      <c r="C24" s="42">
        <v>14434</v>
      </c>
      <c r="D24" s="42">
        <v>5.77</v>
      </c>
      <c r="E24" s="52"/>
      <c r="F24" s="3"/>
      <c r="G24" s="26">
        <v>17</v>
      </c>
      <c r="H24" s="42">
        <v>7217</v>
      </c>
      <c r="I24" s="42">
        <v>6.39</v>
      </c>
      <c r="J24" s="52"/>
      <c r="K24" s="3"/>
      <c r="L24" s="26">
        <v>17</v>
      </c>
      <c r="M24" s="42">
        <v>6659</v>
      </c>
      <c r="N24" s="42">
        <v>5.88</v>
      </c>
      <c r="O24" s="52"/>
      <c r="P24" s="3"/>
      <c r="Q24" s="3"/>
      <c r="R24" s="3"/>
      <c r="S24" s="2"/>
      <c r="T24" s="3"/>
      <c r="U24" s="3"/>
      <c r="V24" s="2"/>
      <c r="W24" s="2"/>
    </row>
    <row r="25" spans="2:23" x14ac:dyDescent="0.25">
      <c r="B25" s="26">
        <v>18</v>
      </c>
      <c r="C25" s="42">
        <v>9294</v>
      </c>
      <c r="D25" s="42">
        <v>4.75</v>
      </c>
      <c r="E25" s="52"/>
      <c r="F25" s="3"/>
      <c r="G25" s="26">
        <v>18</v>
      </c>
      <c r="H25" s="42">
        <v>3167</v>
      </c>
      <c r="I25" s="42">
        <v>4.05</v>
      </c>
      <c r="J25" s="52"/>
      <c r="K25" s="3"/>
      <c r="L25" s="26">
        <v>18</v>
      </c>
      <c r="M25" s="42">
        <v>5177</v>
      </c>
      <c r="N25" s="42">
        <v>4.42</v>
      </c>
      <c r="O25" s="52"/>
      <c r="P25" s="3"/>
      <c r="Q25" s="3"/>
      <c r="R25" s="3"/>
      <c r="S25" s="2"/>
      <c r="T25" s="3"/>
      <c r="U25" s="3"/>
      <c r="V25" s="2"/>
      <c r="W25" s="2"/>
    </row>
    <row r="26" spans="2:23" x14ac:dyDescent="0.25">
      <c r="B26" s="26">
        <v>19</v>
      </c>
      <c r="C26" s="42">
        <v>4527</v>
      </c>
      <c r="D26" s="42">
        <v>2.2400000000000002</v>
      </c>
      <c r="E26" s="52"/>
      <c r="F26" s="3"/>
      <c r="G26" s="26">
        <v>19</v>
      </c>
      <c r="H26" s="42">
        <v>2116</v>
      </c>
      <c r="I26" s="39">
        <v>2.42</v>
      </c>
      <c r="J26" s="52"/>
      <c r="K26" s="3"/>
      <c r="L26" s="26">
        <v>19</v>
      </c>
      <c r="M26" s="42">
        <v>2380</v>
      </c>
      <c r="N26" s="42">
        <v>2.67</v>
      </c>
      <c r="O26" s="52"/>
      <c r="P26" s="3"/>
      <c r="Q26" s="3"/>
      <c r="R26" s="3"/>
      <c r="S26" s="2"/>
      <c r="T26" s="3"/>
      <c r="U26" s="3"/>
      <c r="V26" s="2"/>
      <c r="W26" s="2"/>
    </row>
    <row r="27" spans="2:23" ht="15.75" thickBot="1" x14ac:dyDescent="0.3">
      <c r="B27" s="25">
        <v>20</v>
      </c>
      <c r="C27" s="44">
        <v>3018</v>
      </c>
      <c r="D27" s="44">
        <v>1.44</v>
      </c>
      <c r="E27" s="61"/>
      <c r="F27" s="3"/>
      <c r="G27" s="25"/>
      <c r="H27" s="44"/>
      <c r="I27" s="46"/>
      <c r="J27" s="45"/>
      <c r="K27" s="3"/>
      <c r="L27" s="25">
        <v>20</v>
      </c>
      <c r="M27" s="44">
        <v>948</v>
      </c>
      <c r="N27" s="44">
        <v>1.04</v>
      </c>
      <c r="O27" s="61"/>
      <c r="P27" s="3"/>
      <c r="Q27" s="3"/>
      <c r="R27" s="3"/>
      <c r="S27" s="2"/>
      <c r="T27" s="3"/>
      <c r="U27" s="3"/>
      <c r="V27" s="2"/>
      <c r="W27" s="2"/>
    </row>
    <row r="28" spans="2:23" ht="6" customHeight="1" thickBot="1" x14ac:dyDescent="0.3">
      <c r="B28" s="35"/>
      <c r="C28" s="38"/>
      <c r="D28" s="37"/>
      <c r="E28" s="36"/>
      <c r="F28" s="3"/>
      <c r="G28" s="35"/>
      <c r="H28" s="34"/>
      <c r="I28" s="34"/>
      <c r="J28" s="33"/>
      <c r="K28" s="3"/>
      <c r="L28" s="35"/>
      <c r="M28" s="34"/>
      <c r="N28" s="34"/>
      <c r="O28" s="33"/>
      <c r="P28" s="3"/>
      <c r="Q28" s="3"/>
      <c r="R28" s="3"/>
      <c r="S28" s="2"/>
      <c r="T28" s="2"/>
      <c r="U28" s="2"/>
      <c r="V28" s="2"/>
      <c r="W28" s="2"/>
    </row>
    <row r="29" spans="2:23" ht="45.75" customHeight="1" x14ac:dyDescent="0.25">
      <c r="B29" s="31" t="s">
        <v>29</v>
      </c>
      <c r="C29" s="32"/>
      <c r="D29" s="31" t="s">
        <v>28</v>
      </c>
      <c r="E29" s="53"/>
      <c r="F29" s="3"/>
      <c r="G29" s="31" t="s">
        <v>29</v>
      </c>
      <c r="H29" s="32"/>
      <c r="I29" s="31" t="s">
        <v>28</v>
      </c>
      <c r="J29" s="53"/>
      <c r="K29" s="3"/>
      <c r="L29" s="31" t="s">
        <v>29</v>
      </c>
      <c r="M29" s="32"/>
      <c r="N29" s="31" t="s">
        <v>28</v>
      </c>
      <c r="O29" s="53"/>
      <c r="P29" s="3"/>
      <c r="Q29" s="3"/>
      <c r="R29" s="3"/>
      <c r="S29" s="2"/>
      <c r="T29" s="2"/>
      <c r="U29" s="2"/>
      <c r="V29" s="2"/>
      <c r="W29" s="2"/>
    </row>
    <row r="30" spans="2:23" ht="30" x14ac:dyDescent="0.25">
      <c r="B30" s="30" t="s">
        <v>40</v>
      </c>
      <c r="C30" s="59"/>
      <c r="D30" s="30" t="s">
        <v>27</v>
      </c>
      <c r="E30" s="29">
        <v>1.05</v>
      </c>
      <c r="F30" s="3"/>
      <c r="G30" s="30" t="s">
        <v>40</v>
      </c>
      <c r="H30" s="59"/>
      <c r="I30" s="30" t="s">
        <v>27</v>
      </c>
      <c r="J30" s="29">
        <v>1.05</v>
      </c>
      <c r="K30" s="3"/>
      <c r="L30" s="30" t="s">
        <v>40</v>
      </c>
      <c r="M30" s="59"/>
      <c r="N30" s="30" t="s">
        <v>27</v>
      </c>
      <c r="O30" s="29">
        <v>1.05</v>
      </c>
      <c r="P30" s="3"/>
      <c r="Q30" s="3"/>
      <c r="R30" s="3"/>
      <c r="S30" s="2"/>
      <c r="T30" s="2"/>
      <c r="U30" s="2"/>
      <c r="V30" s="2"/>
      <c r="W30" s="2"/>
    </row>
    <row r="31" spans="2:23" ht="30.75" thickBot="1" x14ac:dyDescent="0.3">
      <c r="B31" s="28" t="s">
        <v>3</v>
      </c>
      <c r="C31" s="58"/>
      <c r="D31" s="28" t="s">
        <v>26</v>
      </c>
      <c r="E31" s="60"/>
      <c r="F31" s="3"/>
      <c r="G31" s="28" t="s">
        <v>3</v>
      </c>
      <c r="H31" s="58"/>
      <c r="I31" s="28" t="s">
        <v>26</v>
      </c>
      <c r="J31" s="60"/>
      <c r="K31" s="3"/>
      <c r="L31" s="28" t="s">
        <v>3</v>
      </c>
      <c r="M31" s="58"/>
      <c r="N31" s="28" t="s">
        <v>26</v>
      </c>
      <c r="O31" s="60"/>
      <c r="P31" s="3"/>
      <c r="Q31" s="3"/>
      <c r="R31" s="3"/>
      <c r="S31" s="2"/>
      <c r="T31" s="2"/>
      <c r="U31" s="2"/>
      <c r="V31" s="2"/>
      <c r="W31" s="2"/>
    </row>
    <row r="32" spans="2:23" ht="29.25" customHeight="1" thickBot="1" x14ac:dyDescent="0.3"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2"/>
      <c r="T32" s="2"/>
      <c r="U32" s="2"/>
      <c r="V32" s="2"/>
      <c r="W32" s="2"/>
    </row>
    <row r="33" spans="2:24" ht="15" customHeight="1" thickBot="1" x14ac:dyDescent="0.3">
      <c r="B33" s="134" t="s">
        <v>34</v>
      </c>
      <c r="C33" s="135"/>
      <c r="D33" s="135"/>
      <c r="E33" s="136"/>
      <c r="F33" s="3"/>
      <c r="G33" s="134" t="s">
        <v>33</v>
      </c>
      <c r="H33" s="137"/>
      <c r="I33" s="137"/>
      <c r="J33" s="138"/>
      <c r="K33" s="3"/>
      <c r="L33" s="134" t="s">
        <v>38</v>
      </c>
      <c r="M33" s="137"/>
      <c r="N33" s="137"/>
      <c r="O33" s="138"/>
      <c r="P33" s="3"/>
      <c r="Q33" s="3"/>
      <c r="R33" s="3"/>
      <c r="S33" s="2"/>
      <c r="T33" s="2"/>
      <c r="U33" s="2"/>
      <c r="V33" s="2"/>
      <c r="W33" s="2"/>
    </row>
    <row r="34" spans="2:24" ht="45" x14ac:dyDescent="0.25">
      <c r="B34" s="43" t="s">
        <v>32</v>
      </c>
      <c r="C34" s="5" t="s">
        <v>2</v>
      </c>
      <c r="D34" s="5" t="s">
        <v>31</v>
      </c>
      <c r="E34" s="6" t="s">
        <v>30</v>
      </c>
      <c r="F34" s="3"/>
      <c r="G34" s="43" t="s">
        <v>32</v>
      </c>
      <c r="H34" s="5" t="s">
        <v>2</v>
      </c>
      <c r="I34" s="5" t="s">
        <v>31</v>
      </c>
      <c r="J34" s="63" t="s">
        <v>30</v>
      </c>
      <c r="K34" s="110"/>
      <c r="L34" s="43" t="s">
        <v>32</v>
      </c>
      <c r="M34" s="5" t="s">
        <v>2</v>
      </c>
      <c r="N34" s="5" t="s">
        <v>31</v>
      </c>
      <c r="O34" s="63" t="s">
        <v>30</v>
      </c>
      <c r="P34" s="3"/>
      <c r="Q34" s="3"/>
      <c r="R34" s="3"/>
      <c r="S34" s="2"/>
      <c r="T34" s="2"/>
      <c r="U34" s="2"/>
      <c r="V34" s="2"/>
      <c r="W34" s="2"/>
    </row>
    <row r="35" spans="2:24" x14ac:dyDescent="0.25">
      <c r="B35" s="26">
        <v>1</v>
      </c>
      <c r="C35" s="42">
        <v>835</v>
      </c>
      <c r="D35" s="42">
        <v>0.83099999999999996</v>
      </c>
      <c r="E35" s="52"/>
      <c r="F35" s="3"/>
      <c r="G35" s="26">
        <v>1</v>
      </c>
      <c r="H35" s="42">
        <v>788</v>
      </c>
      <c r="I35" s="41">
        <v>1.99</v>
      </c>
      <c r="J35" s="52"/>
      <c r="K35" s="110"/>
      <c r="L35" s="26">
        <v>1</v>
      </c>
      <c r="M35" s="42">
        <v>780</v>
      </c>
      <c r="N35" s="42">
        <v>1.23</v>
      </c>
      <c r="O35" s="52"/>
      <c r="P35" s="3"/>
      <c r="Q35" s="3"/>
      <c r="R35" s="3"/>
      <c r="S35" s="2"/>
      <c r="T35" s="3"/>
      <c r="U35" s="3"/>
      <c r="V35" s="2"/>
      <c r="W35" s="3"/>
      <c r="X35" s="3"/>
    </row>
    <row r="36" spans="2:24" x14ac:dyDescent="0.25">
      <c r="B36" s="26">
        <v>2</v>
      </c>
      <c r="C36" s="42">
        <v>2849</v>
      </c>
      <c r="D36" s="42">
        <v>2.6930000000000001</v>
      </c>
      <c r="E36" s="52"/>
      <c r="F36" s="3"/>
      <c r="G36" s="26">
        <v>2</v>
      </c>
      <c r="H36" s="42">
        <v>2214</v>
      </c>
      <c r="I36" s="41">
        <v>3.15</v>
      </c>
      <c r="J36" s="52"/>
      <c r="K36" s="110"/>
      <c r="L36" s="26">
        <v>2</v>
      </c>
      <c r="M36" s="42">
        <v>1578</v>
      </c>
      <c r="N36" s="42">
        <v>1.78</v>
      </c>
      <c r="O36" s="52"/>
      <c r="P36" s="3"/>
      <c r="Q36" s="3"/>
      <c r="R36" s="3"/>
      <c r="S36" s="2"/>
      <c r="T36" s="3"/>
      <c r="U36" s="3"/>
      <c r="V36" s="2"/>
      <c r="W36" s="3"/>
      <c r="X36" s="3"/>
    </row>
    <row r="37" spans="2:24" x14ac:dyDescent="0.25">
      <c r="B37" s="26">
        <v>3</v>
      </c>
      <c r="C37" s="42">
        <v>5552</v>
      </c>
      <c r="D37" s="42">
        <v>3.2</v>
      </c>
      <c r="E37" s="52"/>
      <c r="F37" s="3"/>
      <c r="G37" s="26">
        <v>3</v>
      </c>
      <c r="H37" s="42">
        <v>4433</v>
      </c>
      <c r="I37" s="41">
        <v>4.84</v>
      </c>
      <c r="J37" s="52"/>
      <c r="K37" s="110"/>
      <c r="L37" s="26">
        <v>3</v>
      </c>
      <c r="M37" s="42">
        <v>4030</v>
      </c>
      <c r="N37" s="42">
        <v>3.34</v>
      </c>
      <c r="O37" s="52"/>
      <c r="P37" s="3"/>
      <c r="Q37" s="3"/>
      <c r="R37" s="3"/>
      <c r="S37" s="2"/>
      <c r="T37" s="3"/>
      <c r="U37" s="3"/>
      <c r="V37" s="2"/>
      <c r="W37" s="3"/>
      <c r="X37" s="3"/>
    </row>
    <row r="38" spans="2:24" x14ac:dyDescent="0.25">
      <c r="B38" s="26">
        <v>4</v>
      </c>
      <c r="C38" s="42">
        <v>9765</v>
      </c>
      <c r="D38" s="42">
        <v>4.55</v>
      </c>
      <c r="E38" s="52"/>
      <c r="F38" s="3"/>
      <c r="G38" s="26">
        <v>4</v>
      </c>
      <c r="H38" s="42">
        <v>7102</v>
      </c>
      <c r="I38" s="41">
        <v>6.14</v>
      </c>
      <c r="J38" s="52"/>
      <c r="K38" s="110"/>
      <c r="L38" s="26">
        <v>4</v>
      </c>
      <c r="M38" s="42">
        <v>4630</v>
      </c>
      <c r="N38" s="42">
        <v>3.45</v>
      </c>
      <c r="O38" s="52"/>
      <c r="P38" s="3"/>
      <c r="Q38" s="3"/>
      <c r="R38" s="3"/>
      <c r="S38" s="2"/>
      <c r="T38" s="3"/>
      <c r="U38" s="3"/>
      <c r="V38" s="2"/>
      <c r="W38" s="3"/>
      <c r="X38" s="3"/>
    </row>
    <row r="39" spans="2:24" x14ac:dyDescent="0.25">
      <c r="B39" s="26">
        <v>5</v>
      </c>
      <c r="C39" s="42">
        <v>15909</v>
      </c>
      <c r="D39" s="42">
        <v>7.66</v>
      </c>
      <c r="E39" s="52"/>
      <c r="F39" s="3"/>
      <c r="G39" s="26">
        <v>5</v>
      </c>
      <c r="H39" s="42">
        <v>8180</v>
      </c>
      <c r="I39" s="41">
        <v>6.03</v>
      </c>
      <c r="J39" s="52"/>
      <c r="K39" s="110"/>
      <c r="L39" s="26">
        <v>5</v>
      </c>
      <c r="M39" s="42">
        <v>8895</v>
      </c>
      <c r="N39" s="42">
        <v>7.9</v>
      </c>
      <c r="O39" s="52"/>
      <c r="P39" s="3"/>
      <c r="Q39" s="3"/>
      <c r="R39" s="3"/>
      <c r="S39" s="2"/>
      <c r="T39" s="3"/>
      <c r="U39" s="3"/>
      <c r="V39" s="2"/>
      <c r="W39" s="3"/>
      <c r="X39" s="3"/>
    </row>
    <row r="40" spans="2:24" x14ac:dyDescent="0.25">
      <c r="B40" s="26">
        <v>6</v>
      </c>
      <c r="C40" s="42">
        <v>16135</v>
      </c>
      <c r="D40" s="42">
        <v>8.02</v>
      </c>
      <c r="E40" s="52"/>
      <c r="F40" s="3"/>
      <c r="G40" s="26">
        <v>6</v>
      </c>
      <c r="H40" s="42">
        <v>9664</v>
      </c>
      <c r="I40" s="41">
        <v>6.92</v>
      </c>
      <c r="J40" s="52"/>
      <c r="K40" s="110"/>
      <c r="L40" s="26">
        <v>6</v>
      </c>
      <c r="M40" s="42">
        <v>8839</v>
      </c>
      <c r="N40" s="42">
        <v>7.22</v>
      </c>
      <c r="O40" s="52"/>
      <c r="P40" s="3"/>
      <c r="Q40" s="3"/>
      <c r="R40" s="3"/>
      <c r="S40" s="2"/>
      <c r="T40" s="3"/>
      <c r="U40" s="3"/>
      <c r="V40" s="2"/>
      <c r="W40" s="3"/>
      <c r="X40" s="3"/>
    </row>
    <row r="41" spans="2:24" x14ac:dyDescent="0.25">
      <c r="B41" s="26">
        <v>7</v>
      </c>
      <c r="C41" s="42">
        <v>16866</v>
      </c>
      <c r="D41" s="42">
        <v>9.1300000000000008</v>
      </c>
      <c r="E41" s="52"/>
      <c r="F41" s="3"/>
      <c r="G41" s="26">
        <v>7</v>
      </c>
      <c r="H41" s="42">
        <v>10779</v>
      </c>
      <c r="I41" s="41">
        <v>7.66</v>
      </c>
      <c r="J41" s="52"/>
      <c r="K41" s="110"/>
      <c r="L41" s="26">
        <v>7</v>
      </c>
      <c r="M41" s="42">
        <v>10549</v>
      </c>
      <c r="N41" s="42">
        <v>9.2200000000000006</v>
      </c>
      <c r="O41" s="52"/>
      <c r="P41" s="3"/>
      <c r="Q41" s="3"/>
      <c r="R41" s="3"/>
      <c r="S41" s="2"/>
      <c r="T41" s="3"/>
      <c r="U41" s="3"/>
      <c r="V41" s="2"/>
      <c r="W41" s="3"/>
      <c r="X41" s="3"/>
    </row>
    <row r="42" spans="2:24" x14ac:dyDescent="0.25">
      <c r="B42" s="26">
        <v>8</v>
      </c>
      <c r="C42" s="42">
        <v>18185</v>
      </c>
      <c r="D42" s="42">
        <v>9.23</v>
      </c>
      <c r="E42" s="52"/>
      <c r="F42" s="3"/>
      <c r="G42" s="26">
        <v>8</v>
      </c>
      <c r="H42" s="42">
        <v>12587</v>
      </c>
      <c r="I42" s="41">
        <v>7.99</v>
      </c>
      <c r="J42" s="52"/>
      <c r="K42" s="110"/>
      <c r="L42" s="26">
        <v>8</v>
      </c>
      <c r="M42" s="42">
        <v>10798</v>
      </c>
      <c r="N42" s="42">
        <v>9.2799999999999994</v>
      </c>
      <c r="O42" s="52"/>
      <c r="P42" s="3"/>
      <c r="Q42" s="3"/>
      <c r="R42" s="3"/>
      <c r="S42" s="2"/>
      <c r="T42" s="3"/>
      <c r="U42" s="3"/>
      <c r="V42" s="2"/>
      <c r="W42" s="3"/>
      <c r="X42" s="3"/>
    </row>
    <row r="43" spans="2:24" x14ac:dyDescent="0.25">
      <c r="B43" s="26">
        <v>9</v>
      </c>
      <c r="C43" s="42">
        <v>19716</v>
      </c>
      <c r="D43" s="42">
        <v>10.11</v>
      </c>
      <c r="E43" s="52"/>
      <c r="F43" s="3"/>
      <c r="G43" s="26">
        <v>9</v>
      </c>
      <c r="H43" s="42">
        <v>13080</v>
      </c>
      <c r="I43" s="41">
        <v>8.1199999999999992</v>
      </c>
      <c r="J43" s="52"/>
      <c r="K43" s="110"/>
      <c r="L43" s="26">
        <v>9</v>
      </c>
      <c r="M43" s="42">
        <v>10721</v>
      </c>
      <c r="N43" s="42">
        <v>9.5</v>
      </c>
      <c r="O43" s="52"/>
      <c r="P43" s="3"/>
      <c r="Q43" s="3"/>
      <c r="R43" s="3"/>
      <c r="S43" s="2"/>
      <c r="T43" s="3"/>
      <c r="U43" s="3"/>
      <c r="V43" s="2"/>
      <c r="W43" s="3"/>
      <c r="X43" s="3"/>
    </row>
    <row r="44" spans="2:24" x14ac:dyDescent="0.25">
      <c r="B44" s="26">
        <v>10</v>
      </c>
      <c r="C44" s="42">
        <v>19304</v>
      </c>
      <c r="D44" s="42">
        <v>9.49</v>
      </c>
      <c r="E44" s="52"/>
      <c r="F44" s="3"/>
      <c r="G44" s="26">
        <v>10</v>
      </c>
      <c r="H44" s="42">
        <v>13217</v>
      </c>
      <c r="I44" s="41">
        <v>9.4499999999999993</v>
      </c>
      <c r="J44" s="52"/>
      <c r="K44" s="110"/>
      <c r="L44" s="26">
        <v>10</v>
      </c>
      <c r="M44" s="42">
        <v>10618</v>
      </c>
      <c r="N44" s="42">
        <v>9.44</v>
      </c>
      <c r="O44" s="52"/>
      <c r="P44" s="3"/>
      <c r="Q44" s="3"/>
      <c r="R44" s="3"/>
      <c r="S44" s="2"/>
      <c r="T44" s="3"/>
      <c r="U44" s="3"/>
      <c r="V44" s="2"/>
      <c r="W44" s="3"/>
      <c r="X44" s="3"/>
    </row>
    <row r="45" spans="2:24" x14ac:dyDescent="0.25">
      <c r="B45" s="26">
        <v>11</v>
      </c>
      <c r="C45" s="42">
        <v>18082</v>
      </c>
      <c r="D45" s="42">
        <v>8.9499999999999993</v>
      </c>
      <c r="E45" s="52"/>
      <c r="F45" s="3"/>
      <c r="G45" s="26">
        <v>11</v>
      </c>
      <c r="H45" s="42">
        <v>12486</v>
      </c>
      <c r="I45" s="41">
        <v>8.3800000000000008</v>
      </c>
      <c r="J45" s="52"/>
      <c r="K45" s="110"/>
      <c r="L45" s="26">
        <v>11</v>
      </c>
      <c r="M45" s="42">
        <v>10734</v>
      </c>
      <c r="N45" s="42">
        <v>9.56</v>
      </c>
      <c r="O45" s="52"/>
      <c r="P45" s="3"/>
      <c r="Q45" s="3"/>
      <c r="R45" s="3"/>
      <c r="S45" s="2"/>
      <c r="T45" s="3"/>
      <c r="U45" s="3"/>
      <c r="V45" s="2"/>
      <c r="W45" s="3"/>
      <c r="X45" s="3"/>
    </row>
    <row r="46" spans="2:24" x14ac:dyDescent="0.25">
      <c r="B46" s="26">
        <v>12</v>
      </c>
      <c r="C46" s="42">
        <v>22764</v>
      </c>
      <c r="D46" s="42">
        <v>12.02</v>
      </c>
      <c r="E46" s="52"/>
      <c r="F46" s="3"/>
      <c r="G46" s="26">
        <v>12</v>
      </c>
      <c r="H46" s="42">
        <v>11436</v>
      </c>
      <c r="I46" s="41">
        <v>7.15</v>
      </c>
      <c r="J46" s="52"/>
      <c r="K46" s="110"/>
      <c r="L46" s="26">
        <v>12</v>
      </c>
      <c r="M46" s="42">
        <v>11810</v>
      </c>
      <c r="N46" s="42">
        <v>10.47</v>
      </c>
      <c r="O46" s="52"/>
      <c r="P46" s="3"/>
      <c r="Q46" s="3"/>
      <c r="R46" s="3"/>
      <c r="S46" s="2"/>
      <c r="T46" s="3"/>
      <c r="U46" s="3"/>
      <c r="V46" s="2"/>
      <c r="W46" s="3"/>
      <c r="X46" s="3"/>
    </row>
    <row r="47" spans="2:24" x14ac:dyDescent="0.25">
      <c r="B47" s="26">
        <v>13</v>
      </c>
      <c r="C47" s="42">
        <v>20182</v>
      </c>
      <c r="D47" s="42">
        <v>9.08</v>
      </c>
      <c r="E47" s="52"/>
      <c r="F47" s="3"/>
      <c r="G47" s="26">
        <v>13</v>
      </c>
      <c r="H47" s="42">
        <v>15381</v>
      </c>
      <c r="I47" s="41">
        <v>9.43</v>
      </c>
      <c r="J47" s="52"/>
      <c r="K47" s="110"/>
      <c r="L47" s="26">
        <v>13</v>
      </c>
      <c r="M47" s="42">
        <v>12742</v>
      </c>
      <c r="N47" s="42">
        <v>11.91</v>
      </c>
      <c r="O47" s="52"/>
      <c r="P47" s="3"/>
      <c r="Q47" s="3"/>
      <c r="R47" s="3"/>
      <c r="S47" s="2"/>
      <c r="T47" s="3"/>
      <c r="U47" s="3"/>
      <c r="V47" s="2"/>
      <c r="W47" s="3"/>
      <c r="X47" s="3"/>
    </row>
    <row r="48" spans="2:24" x14ac:dyDescent="0.25">
      <c r="B48" s="26">
        <v>14</v>
      </c>
      <c r="C48" s="42">
        <v>22989</v>
      </c>
      <c r="D48" s="42">
        <v>9.4499999999999993</v>
      </c>
      <c r="E48" s="52"/>
      <c r="F48" s="3"/>
      <c r="G48" s="26">
        <v>14</v>
      </c>
      <c r="H48" s="42">
        <v>16365</v>
      </c>
      <c r="I48" s="41">
        <v>10.46</v>
      </c>
      <c r="J48" s="52"/>
      <c r="K48" s="110"/>
      <c r="L48" s="26">
        <v>14</v>
      </c>
      <c r="M48" s="42">
        <v>12999</v>
      </c>
      <c r="N48" s="42">
        <v>9.84</v>
      </c>
      <c r="O48" s="52"/>
      <c r="P48" s="3"/>
      <c r="Q48" s="3"/>
      <c r="R48" s="3"/>
      <c r="S48" s="2"/>
      <c r="T48" s="3"/>
      <c r="U48" s="3"/>
      <c r="V48" s="2"/>
      <c r="W48" s="3"/>
      <c r="X48" s="3"/>
    </row>
    <row r="49" spans="2:24" x14ac:dyDescent="0.25">
      <c r="B49" s="26">
        <v>15</v>
      </c>
      <c r="C49" s="42">
        <v>21059</v>
      </c>
      <c r="D49" s="42">
        <v>9.1199999999999992</v>
      </c>
      <c r="E49" s="52"/>
      <c r="F49" s="3"/>
      <c r="G49" s="26">
        <v>15</v>
      </c>
      <c r="H49" s="42">
        <v>16331</v>
      </c>
      <c r="I49" s="41">
        <v>10.86</v>
      </c>
      <c r="J49" s="52"/>
      <c r="K49" s="110"/>
      <c r="L49" s="26">
        <v>15</v>
      </c>
      <c r="M49" s="42">
        <v>13827</v>
      </c>
      <c r="N49" s="42">
        <v>10.16</v>
      </c>
      <c r="O49" s="52"/>
      <c r="P49" s="3"/>
      <c r="Q49" s="3"/>
      <c r="R49" s="3"/>
      <c r="S49" s="2"/>
      <c r="T49" s="3"/>
      <c r="U49" s="3"/>
      <c r="V49" s="2"/>
      <c r="W49" s="3"/>
      <c r="X49" s="3"/>
    </row>
    <row r="50" spans="2:24" x14ac:dyDescent="0.25">
      <c r="B50" s="26">
        <v>16</v>
      </c>
      <c r="C50" s="42">
        <v>16224</v>
      </c>
      <c r="D50" s="42">
        <v>7.27</v>
      </c>
      <c r="E50" s="52"/>
      <c r="F50" s="3"/>
      <c r="G50" s="26">
        <v>16</v>
      </c>
      <c r="H50" s="42">
        <v>15200</v>
      </c>
      <c r="I50" s="41">
        <v>9.08</v>
      </c>
      <c r="J50" s="52"/>
      <c r="K50" s="110"/>
      <c r="L50" s="26">
        <v>16</v>
      </c>
      <c r="M50" s="42">
        <v>11144</v>
      </c>
      <c r="N50" s="42">
        <v>7.44</v>
      </c>
      <c r="O50" s="52"/>
      <c r="P50" s="3"/>
      <c r="Q50" s="3"/>
      <c r="R50" s="3"/>
      <c r="S50" s="2"/>
      <c r="T50" s="3"/>
      <c r="U50" s="3"/>
      <c r="V50" s="2"/>
      <c r="W50" s="3"/>
      <c r="X50" s="3"/>
    </row>
    <row r="51" spans="2:24" x14ac:dyDescent="0.25">
      <c r="B51" s="26">
        <v>17</v>
      </c>
      <c r="C51" s="42">
        <v>11107</v>
      </c>
      <c r="D51" s="42">
        <v>5.07</v>
      </c>
      <c r="E51" s="52"/>
      <c r="F51" s="3"/>
      <c r="G51" s="26">
        <v>17</v>
      </c>
      <c r="H51" s="42">
        <v>15063</v>
      </c>
      <c r="I51" s="41">
        <v>7.79</v>
      </c>
      <c r="J51" s="52"/>
      <c r="K51" s="110"/>
      <c r="L51" s="26">
        <v>17</v>
      </c>
      <c r="M51" s="42">
        <v>9500</v>
      </c>
      <c r="N51" s="42">
        <v>6.56</v>
      </c>
      <c r="O51" s="52"/>
      <c r="P51" s="3"/>
      <c r="Q51" s="3"/>
      <c r="R51" s="3"/>
      <c r="S51" s="2"/>
      <c r="T51" s="3"/>
      <c r="U51" s="3"/>
      <c r="V51" s="2"/>
      <c r="W51" s="3"/>
      <c r="X51" s="3"/>
    </row>
    <row r="52" spans="2:24" x14ac:dyDescent="0.25">
      <c r="B52" s="26">
        <v>18</v>
      </c>
      <c r="C52" s="39">
        <v>6236</v>
      </c>
      <c r="D52" s="39">
        <v>2.98</v>
      </c>
      <c r="E52" s="52"/>
      <c r="F52" s="3"/>
      <c r="G52" s="26">
        <v>18</v>
      </c>
      <c r="H52" s="42">
        <v>11435</v>
      </c>
      <c r="I52" s="41">
        <v>5.63</v>
      </c>
      <c r="J52" s="52"/>
      <c r="K52" s="110"/>
      <c r="L52" s="26">
        <v>18</v>
      </c>
      <c r="M52" s="42">
        <v>5091</v>
      </c>
      <c r="N52" s="42">
        <v>4.6100000000000003</v>
      </c>
      <c r="O52" s="52"/>
      <c r="P52" s="3"/>
      <c r="Q52" s="3"/>
      <c r="R52" s="3"/>
      <c r="S52" s="2"/>
      <c r="T52" s="3"/>
      <c r="U52" s="3"/>
      <c r="V52" s="2"/>
      <c r="W52" s="3"/>
      <c r="X52" s="3"/>
    </row>
    <row r="53" spans="2:24" ht="15.75" thickBot="1" x14ac:dyDescent="0.3">
      <c r="B53" s="26"/>
      <c r="C53" s="42"/>
      <c r="D53" s="41"/>
      <c r="E53" s="40"/>
      <c r="F53" s="3"/>
      <c r="G53" s="25">
        <v>19</v>
      </c>
      <c r="H53" s="44">
        <v>5554</v>
      </c>
      <c r="I53" s="46">
        <v>3.31</v>
      </c>
      <c r="J53" s="61"/>
      <c r="K53" s="111"/>
      <c r="L53" s="25">
        <v>19</v>
      </c>
      <c r="M53" s="44">
        <v>2445</v>
      </c>
      <c r="N53" s="44">
        <v>2.5099999999999998</v>
      </c>
      <c r="O53" s="61"/>
      <c r="P53" s="3"/>
      <c r="Q53" s="3"/>
      <c r="R53" s="3"/>
      <c r="S53" s="2"/>
      <c r="T53" s="3"/>
      <c r="U53" s="3"/>
      <c r="V53" s="2"/>
      <c r="W53" s="3"/>
      <c r="X53" s="3"/>
    </row>
    <row r="54" spans="2:24" ht="5.25" customHeight="1" thickBot="1" x14ac:dyDescent="0.3">
      <c r="B54" s="35"/>
      <c r="C54" s="38"/>
      <c r="D54" s="37"/>
      <c r="E54" s="36"/>
      <c r="F54" s="3"/>
      <c r="G54" s="35"/>
      <c r="H54" s="34"/>
      <c r="I54" s="34"/>
      <c r="J54" s="33"/>
      <c r="K54" s="3"/>
      <c r="L54" s="35"/>
      <c r="M54" s="34"/>
      <c r="N54" s="34"/>
      <c r="O54" s="33"/>
      <c r="P54" s="3"/>
      <c r="Q54" s="3"/>
      <c r="R54" s="3"/>
      <c r="S54" s="2"/>
      <c r="T54" s="2"/>
      <c r="U54" s="2"/>
      <c r="V54" s="2"/>
      <c r="W54" s="2"/>
    </row>
    <row r="55" spans="2:24" ht="60" x14ac:dyDescent="0.25">
      <c r="B55" s="31" t="s">
        <v>29</v>
      </c>
      <c r="C55" s="32"/>
      <c r="D55" s="31" t="s">
        <v>28</v>
      </c>
      <c r="E55" s="53"/>
      <c r="F55" s="3"/>
      <c r="G55" s="31" t="s">
        <v>29</v>
      </c>
      <c r="H55" s="32"/>
      <c r="I55" s="31" t="s">
        <v>28</v>
      </c>
      <c r="J55" s="53"/>
      <c r="K55" s="3"/>
      <c r="L55" s="31" t="s">
        <v>29</v>
      </c>
      <c r="M55" s="32"/>
      <c r="N55" s="31" t="s">
        <v>28</v>
      </c>
      <c r="O55" s="53"/>
      <c r="P55" s="3"/>
      <c r="Q55" s="3"/>
      <c r="R55" s="3"/>
      <c r="S55" s="2"/>
      <c r="T55" s="2"/>
      <c r="U55" s="2"/>
      <c r="V55" s="2"/>
      <c r="W55" s="2"/>
    </row>
    <row r="56" spans="2:24" ht="30" x14ac:dyDescent="0.25">
      <c r="B56" s="30" t="s">
        <v>40</v>
      </c>
      <c r="C56" s="59"/>
      <c r="D56" s="30" t="s">
        <v>27</v>
      </c>
      <c r="E56" s="29">
        <v>1.05</v>
      </c>
      <c r="F56" s="3"/>
      <c r="G56" s="30" t="s">
        <v>40</v>
      </c>
      <c r="H56" s="59"/>
      <c r="I56" s="30" t="s">
        <v>27</v>
      </c>
      <c r="J56" s="29">
        <v>1.05</v>
      </c>
      <c r="K56" s="3"/>
      <c r="L56" s="30" t="s">
        <v>40</v>
      </c>
      <c r="M56" s="59"/>
      <c r="N56" s="30" t="s">
        <v>27</v>
      </c>
      <c r="O56" s="29">
        <v>1.05</v>
      </c>
      <c r="P56" s="3"/>
      <c r="Q56" s="3"/>
      <c r="R56" s="3"/>
      <c r="S56" s="2"/>
      <c r="T56" s="2"/>
      <c r="U56" s="2"/>
      <c r="V56" s="2"/>
      <c r="W56" s="2"/>
    </row>
    <row r="57" spans="2:24" ht="30.75" thickBot="1" x14ac:dyDescent="0.3">
      <c r="B57" s="28" t="s">
        <v>3</v>
      </c>
      <c r="C57" s="58"/>
      <c r="D57" s="28" t="s">
        <v>26</v>
      </c>
      <c r="E57" s="60"/>
      <c r="F57" s="3"/>
      <c r="G57" s="28" t="s">
        <v>3</v>
      </c>
      <c r="H57" s="58"/>
      <c r="I57" s="28" t="s">
        <v>26</v>
      </c>
      <c r="J57" s="60"/>
      <c r="K57" s="3"/>
      <c r="L57" s="28" t="s">
        <v>3</v>
      </c>
      <c r="M57" s="58"/>
      <c r="N57" s="28" t="s">
        <v>26</v>
      </c>
      <c r="O57" s="60"/>
      <c r="P57" s="3"/>
      <c r="Q57" s="3"/>
      <c r="R57" s="3"/>
      <c r="S57" s="2"/>
      <c r="T57" s="2"/>
      <c r="U57" s="2"/>
      <c r="V57" s="2"/>
      <c r="W57" s="2"/>
    </row>
    <row r="58" spans="2:24" ht="15.75" thickBot="1" x14ac:dyDescent="0.3"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2"/>
      <c r="T58" s="2"/>
      <c r="U58" s="2"/>
      <c r="V58" s="2"/>
      <c r="W58" s="2"/>
    </row>
    <row r="59" spans="2:24" ht="15" customHeight="1" x14ac:dyDescent="0.25">
      <c r="B59" s="127" t="s">
        <v>25</v>
      </c>
      <c r="C59" s="128"/>
      <c r="D59" s="27"/>
      <c r="E59" s="27"/>
      <c r="F59" s="3"/>
      <c r="G59" s="127" t="s">
        <v>24</v>
      </c>
      <c r="H59" s="128"/>
      <c r="I59" s="3"/>
      <c r="J59" s="3"/>
      <c r="K59" s="3"/>
      <c r="L59" s="127" t="s">
        <v>23</v>
      </c>
      <c r="M59" s="128"/>
      <c r="N59" s="112"/>
      <c r="O59" s="62" t="s">
        <v>42</v>
      </c>
      <c r="P59" s="64"/>
      <c r="Q59" s="3"/>
      <c r="R59" s="3"/>
      <c r="S59" s="2"/>
      <c r="T59" s="2"/>
      <c r="U59" s="2"/>
      <c r="V59" s="2"/>
      <c r="W59" s="2"/>
    </row>
    <row r="60" spans="2:24" ht="45" x14ac:dyDescent="0.25">
      <c r="B60" s="26" t="s">
        <v>22</v>
      </c>
      <c r="C60" s="52"/>
      <c r="D60" s="3"/>
      <c r="E60" s="3"/>
      <c r="F60" s="3"/>
      <c r="G60" s="26" t="s">
        <v>22</v>
      </c>
      <c r="H60" s="52"/>
      <c r="I60" s="3"/>
      <c r="J60" s="3"/>
      <c r="K60" s="3"/>
      <c r="L60" s="26" t="s">
        <v>22</v>
      </c>
      <c r="M60" s="52"/>
      <c r="N60" s="113"/>
      <c r="O60" s="26"/>
      <c r="P60" s="56"/>
      <c r="Q60" s="3"/>
      <c r="R60" s="3"/>
      <c r="S60" s="2"/>
      <c r="T60" s="2"/>
      <c r="U60" s="2"/>
      <c r="V60" s="2"/>
      <c r="W60" s="2"/>
    </row>
    <row r="61" spans="2:24" ht="30.75" thickBot="1" x14ac:dyDescent="0.3">
      <c r="B61" s="25" t="s">
        <v>21</v>
      </c>
      <c r="C61" s="61"/>
      <c r="D61" s="3"/>
      <c r="E61" s="3"/>
      <c r="F61" s="3"/>
      <c r="G61" s="25" t="s">
        <v>21</v>
      </c>
      <c r="H61" s="61"/>
      <c r="I61" s="3"/>
      <c r="J61" s="3"/>
      <c r="K61" s="3"/>
      <c r="L61" s="25" t="s">
        <v>21</v>
      </c>
      <c r="M61" s="61"/>
      <c r="N61" s="114"/>
      <c r="O61" s="25" t="s">
        <v>43</v>
      </c>
      <c r="P61" s="61"/>
      <c r="Q61" s="3"/>
      <c r="R61" s="3"/>
      <c r="S61" s="2"/>
      <c r="T61" s="2"/>
      <c r="U61" s="2"/>
      <c r="V61" s="2"/>
      <c r="W61" s="2"/>
    </row>
    <row r="62" spans="2:24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2"/>
      <c r="T62" s="2"/>
      <c r="U62" s="2"/>
      <c r="V62" s="2"/>
      <c r="W62" s="2"/>
    </row>
    <row r="63" spans="2:24" x14ac:dyDescent="0.25"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</row>
  </sheetData>
  <mergeCells count="9">
    <mergeCell ref="B59:C59"/>
    <mergeCell ref="G59:H59"/>
    <mergeCell ref="L59:M59"/>
    <mergeCell ref="B6:E6"/>
    <mergeCell ref="G6:J6"/>
    <mergeCell ref="L6:O6"/>
    <mergeCell ref="B33:E33"/>
    <mergeCell ref="G33:J33"/>
    <mergeCell ref="L33:O33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D25"/>
  <sheetViews>
    <sheetView showGridLines="0" zoomScale="93" zoomScaleNormal="93" workbookViewId="0">
      <selection activeCell="P8" sqref="P8"/>
    </sheetView>
  </sheetViews>
  <sheetFormatPr defaultRowHeight="15" x14ac:dyDescent="0.25"/>
  <cols>
    <col min="1" max="1" width="5" customWidth="1"/>
    <col min="2" max="2" width="12.42578125" bestFit="1" customWidth="1"/>
    <col min="3" max="3" width="13.5703125" customWidth="1"/>
    <col min="4" max="4" width="11.140625" customWidth="1"/>
    <col min="5" max="5" width="2.7109375" customWidth="1"/>
    <col min="6" max="6" width="16.140625" customWidth="1"/>
    <col min="7" max="7" width="19.42578125" customWidth="1"/>
    <col min="8" max="8" width="23.7109375" customWidth="1"/>
    <col min="9" max="9" width="18.7109375" customWidth="1"/>
    <col min="10" max="10" width="4" customWidth="1"/>
    <col min="29" max="29" width="34.5703125" bestFit="1" customWidth="1"/>
  </cols>
  <sheetData>
    <row r="1" spans="2:30" ht="21.75" thickBot="1" x14ac:dyDescent="0.4">
      <c r="B1" s="65"/>
    </row>
    <row r="2" spans="2:30" ht="30" x14ac:dyDescent="0.25">
      <c r="B2" s="54"/>
      <c r="C2" s="67" t="s">
        <v>44</v>
      </c>
      <c r="D2" s="57" t="s">
        <v>3</v>
      </c>
      <c r="E2" s="68"/>
      <c r="F2" s="55" t="s">
        <v>62</v>
      </c>
      <c r="G2" s="67" t="s">
        <v>52</v>
      </c>
      <c r="H2" s="67" t="s">
        <v>64</v>
      </c>
      <c r="I2" s="17"/>
      <c r="J2" s="2"/>
      <c r="K2" s="139" t="s">
        <v>66</v>
      </c>
      <c r="L2" s="140"/>
      <c r="AC2" t="s">
        <v>46</v>
      </c>
      <c r="AD2" t="s">
        <v>47</v>
      </c>
    </row>
    <row r="3" spans="2:30" ht="15" customHeight="1" x14ac:dyDescent="0.25">
      <c r="B3" s="74" t="s">
        <v>54</v>
      </c>
      <c r="C3" s="75">
        <v>1.1000000000000001</v>
      </c>
      <c r="D3" s="92"/>
      <c r="E3" s="69"/>
      <c r="F3" s="103"/>
      <c r="G3" s="104">
        <f>(D3-F3)^2</f>
        <v>0</v>
      </c>
      <c r="H3" s="76"/>
      <c r="I3" s="87"/>
      <c r="J3" s="2"/>
      <c r="K3" s="141"/>
      <c r="L3" s="142"/>
      <c r="AB3" t="s">
        <v>49</v>
      </c>
      <c r="AC3" s="66">
        <v>2.8200000000000002E-4</v>
      </c>
      <c r="AD3">
        <v>1910</v>
      </c>
    </row>
    <row r="4" spans="2:30" ht="15" customHeight="1" x14ac:dyDescent="0.25">
      <c r="B4" s="74" t="s">
        <v>55</v>
      </c>
      <c r="C4" s="75">
        <v>21.9</v>
      </c>
      <c r="D4" s="93"/>
      <c r="E4" s="69"/>
      <c r="F4" s="103"/>
      <c r="G4" s="104">
        <f>(D4-F4)^2</f>
        <v>0</v>
      </c>
      <c r="H4" s="89" t="s">
        <v>60</v>
      </c>
      <c r="I4" s="88"/>
      <c r="J4" s="2"/>
      <c r="K4" s="143"/>
      <c r="L4" s="144"/>
      <c r="AB4" t="s">
        <v>48</v>
      </c>
      <c r="AC4" s="66">
        <v>1.7600000000000001E-3</v>
      </c>
      <c r="AD4">
        <v>299</v>
      </c>
    </row>
    <row r="5" spans="2:30" ht="15.75" customHeight="1" thickBot="1" x14ac:dyDescent="0.3">
      <c r="B5" s="77" t="s">
        <v>56</v>
      </c>
      <c r="C5" s="78">
        <v>44.8</v>
      </c>
      <c r="D5" s="94"/>
      <c r="E5" s="69"/>
      <c r="F5" s="103"/>
      <c r="G5" s="104">
        <f>(D5-F5)^2</f>
        <v>0</v>
      </c>
      <c r="H5" s="90" t="s">
        <v>65</v>
      </c>
      <c r="I5" s="88"/>
      <c r="J5" s="2"/>
      <c r="K5" s="143"/>
      <c r="L5" s="144"/>
      <c r="AB5" t="s">
        <v>50</v>
      </c>
      <c r="AC5" s="66">
        <v>2.8500000000000001E-3</v>
      </c>
      <c r="AD5">
        <v>183</v>
      </c>
    </row>
    <row r="6" spans="2:30" ht="15.75" thickBot="1" x14ac:dyDescent="0.3">
      <c r="B6" s="2"/>
      <c r="C6" s="2"/>
      <c r="D6" s="2"/>
      <c r="E6" s="79"/>
      <c r="F6" s="77" t="s">
        <v>53</v>
      </c>
      <c r="G6" s="105">
        <f>SUM(G3:G5)</f>
        <v>0</v>
      </c>
      <c r="H6" s="91" t="s">
        <v>61</v>
      </c>
      <c r="I6" s="109"/>
      <c r="J6" s="2"/>
      <c r="K6" s="145"/>
      <c r="L6" s="146"/>
      <c r="AB6" t="s">
        <v>51</v>
      </c>
    </row>
    <row r="7" spans="2:30" ht="15.75" thickBot="1" x14ac:dyDescent="0.3">
      <c r="B7" s="2"/>
      <c r="C7" s="2"/>
      <c r="D7" s="2"/>
      <c r="E7" s="79"/>
      <c r="F7" s="80"/>
      <c r="G7" s="81"/>
      <c r="H7" s="82"/>
      <c r="I7" s="83"/>
      <c r="J7" s="2"/>
      <c r="K7" s="2"/>
    </row>
    <row r="8" spans="2:30" ht="30" x14ac:dyDescent="0.25">
      <c r="B8" s="54"/>
      <c r="C8" s="67" t="s">
        <v>44</v>
      </c>
      <c r="D8" s="57" t="s">
        <v>3</v>
      </c>
      <c r="E8" s="68"/>
      <c r="F8" s="55" t="s">
        <v>62</v>
      </c>
      <c r="G8" s="67" t="s">
        <v>52</v>
      </c>
      <c r="H8" s="67" t="s">
        <v>63</v>
      </c>
      <c r="I8" s="17"/>
      <c r="J8" s="2"/>
      <c r="K8" s="139" t="s">
        <v>66</v>
      </c>
      <c r="L8" s="140"/>
    </row>
    <row r="9" spans="2:30" x14ac:dyDescent="0.25">
      <c r="B9" s="74" t="s">
        <v>57</v>
      </c>
      <c r="C9" s="75">
        <v>4.8</v>
      </c>
      <c r="D9" s="92"/>
      <c r="E9" s="69"/>
      <c r="F9" s="106"/>
      <c r="G9" s="107">
        <f>(D9-F9)^2</f>
        <v>0</v>
      </c>
      <c r="H9" s="76"/>
      <c r="I9" s="87"/>
      <c r="J9" s="68"/>
      <c r="K9" s="141"/>
      <c r="L9" s="142"/>
      <c r="M9" s="70"/>
    </row>
    <row r="10" spans="2:30" x14ac:dyDescent="0.25">
      <c r="B10" s="74" t="s">
        <v>58</v>
      </c>
      <c r="C10" s="75">
        <v>22.4</v>
      </c>
      <c r="D10" s="93"/>
      <c r="E10" s="69"/>
      <c r="F10" s="106"/>
      <c r="G10" s="107">
        <f>(D10-F10)^2</f>
        <v>0</v>
      </c>
      <c r="H10" s="89" t="s">
        <v>60</v>
      </c>
      <c r="I10" s="88"/>
      <c r="J10" s="73"/>
      <c r="K10" s="143"/>
      <c r="L10" s="144"/>
      <c r="M10" s="70"/>
    </row>
    <row r="11" spans="2:30" ht="15.75" thickBot="1" x14ac:dyDescent="0.3">
      <c r="B11" s="77" t="s">
        <v>59</v>
      </c>
      <c r="C11" s="78">
        <v>45.1</v>
      </c>
      <c r="D11" s="94"/>
      <c r="E11" s="69"/>
      <c r="F11" s="106"/>
      <c r="G11" s="107">
        <f>(D11-F11)^2</f>
        <v>0</v>
      </c>
      <c r="H11" s="90" t="s">
        <v>65</v>
      </c>
      <c r="I11" s="88"/>
      <c r="J11" s="71"/>
      <c r="K11" s="143"/>
      <c r="L11" s="144"/>
      <c r="M11" s="70"/>
    </row>
    <row r="12" spans="2:30" ht="15.75" thickBot="1" x14ac:dyDescent="0.3">
      <c r="B12" s="2"/>
      <c r="C12" s="2"/>
      <c r="D12" s="2"/>
      <c r="E12" s="2"/>
      <c r="F12" s="77" t="s">
        <v>53</v>
      </c>
      <c r="G12" s="108">
        <f>SUM(G9:G11)</f>
        <v>0</v>
      </c>
      <c r="H12" s="91" t="s">
        <v>61</v>
      </c>
      <c r="I12" s="109"/>
      <c r="J12" s="84"/>
      <c r="K12" s="145"/>
      <c r="L12" s="146"/>
      <c r="M12" s="70"/>
    </row>
    <row r="13" spans="2:30" x14ac:dyDescent="0.25">
      <c r="B13" s="2"/>
      <c r="C13" s="2"/>
      <c r="D13" s="2"/>
      <c r="E13" s="2"/>
      <c r="F13" s="73"/>
      <c r="G13" s="73"/>
      <c r="H13" s="71"/>
      <c r="I13" s="81"/>
      <c r="J13" s="73"/>
      <c r="K13" s="85"/>
      <c r="L13" s="70"/>
      <c r="M13" s="70"/>
    </row>
    <row r="14" spans="2:30" x14ac:dyDescent="0.25">
      <c r="B14" s="2"/>
      <c r="C14" s="2"/>
      <c r="D14" s="2"/>
      <c r="E14" s="2"/>
      <c r="F14" s="73"/>
      <c r="G14" s="73"/>
      <c r="H14" s="73"/>
      <c r="I14" s="73"/>
      <c r="J14" s="73"/>
      <c r="K14" s="73"/>
      <c r="L14" s="70"/>
      <c r="M14" s="70"/>
    </row>
    <row r="15" spans="2:30" ht="28.5" customHeight="1" x14ac:dyDescent="0.25">
      <c r="B15" s="2"/>
      <c r="C15" s="2"/>
      <c r="D15" s="2"/>
      <c r="E15" s="2"/>
      <c r="F15" s="71"/>
      <c r="G15" s="68"/>
      <c r="H15" s="68"/>
      <c r="I15" s="73"/>
      <c r="J15" s="73"/>
      <c r="K15" s="73"/>
      <c r="L15" s="70"/>
      <c r="M15" s="70"/>
    </row>
    <row r="16" spans="2:30" x14ac:dyDescent="0.25">
      <c r="B16" s="2"/>
      <c r="C16" s="2"/>
      <c r="D16" s="2"/>
      <c r="E16" s="2"/>
      <c r="F16" s="71"/>
      <c r="G16" s="72"/>
      <c r="H16" s="73"/>
      <c r="I16" s="73"/>
      <c r="J16" s="73"/>
      <c r="K16" s="73"/>
      <c r="L16" s="70"/>
      <c r="M16" s="70"/>
    </row>
    <row r="17" spans="2:13" x14ac:dyDescent="0.25">
      <c r="B17" s="2"/>
      <c r="C17" s="2"/>
      <c r="D17" s="2"/>
      <c r="E17" s="2"/>
      <c r="F17" s="73"/>
      <c r="G17" s="73"/>
      <c r="H17" s="73"/>
      <c r="I17" s="73"/>
      <c r="J17" s="73"/>
      <c r="K17" s="73"/>
      <c r="L17" s="70"/>
      <c r="M17" s="70"/>
    </row>
    <row r="18" spans="2:13" x14ac:dyDescent="0.25">
      <c r="B18" s="2"/>
      <c r="C18" s="2"/>
      <c r="D18" s="2"/>
      <c r="E18" s="2"/>
      <c r="F18" s="73"/>
      <c r="G18" s="73"/>
      <c r="H18" s="73"/>
      <c r="I18" s="73"/>
      <c r="J18" s="73"/>
      <c r="K18" s="73"/>
      <c r="L18" s="70"/>
      <c r="M18" s="70"/>
    </row>
    <row r="19" spans="2:13" x14ac:dyDescent="0.25">
      <c r="B19" s="2"/>
      <c r="C19" s="2"/>
      <c r="D19" s="2"/>
      <c r="E19" s="2"/>
      <c r="F19" s="2"/>
      <c r="G19" s="2"/>
      <c r="H19" s="2"/>
      <c r="I19" s="2"/>
      <c r="J19" s="2"/>
      <c r="K19" s="2"/>
    </row>
    <row r="20" spans="2:13" x14ac:dyDescent="0.25">
      <c r="B20" s="2"/>
      <c r="C20" s="2"/>
      <c r="D20" s="2"/>
      <c r="E20" s="2"/>
      <c r="F20" s="2"/>
      <c r="G20" s="86"/>
      <c r="H20" s="2"/>
      <c r="I20" s="2"/>
      <c r="J20" s="2"/>
      <c r="K20" s="2"/>
    </row>
    <row r="21" spans="2:13" x14ac:dyDescent="0.25">
      <c r="B21" s="2"/>
      <c r="C21" s="2"/>
      <c r="D21" s="2"/>
      <c r="E21" s="2"/>
      <c r="F21" s="2"/>
      <c r="G21" s="2"/>
      <c r="H21" s="2"/>
      <c r="I21" s="2"/>
      <c r="J21" s="2"/>
      <c r="K21" s="2"/>
    </row>
    <row r="22" spans="2:13" x14ac:dyDescent="0.25">
      <c r="B22" s="2"/>
      <c r="C22" s="2"/>
      <c r="D22" s="2"/>
      <c r="E22" s="2"/>
      <c r="F22" s="2"/>
      <c r="G22" s="2"/>
      <c r="H22" s="2"/>
      <c r="I22" s="2"/>
      <c r="J22" s="2"/>
      <c r="K22" s="2"/>
    </row>
    <row r="23" spans="2:13" x14ac:dyDescent="0.25">
      <c r="B23" s="2"/>
      <c r="C23" s="2"/>
      <c r="D23" s="2"/>
      <c r="E23" s="2"/>
      <c r="F23" s="2"/>
      <c r="G23" s="2"/>
      <c r="H23" s="2"/>
      <c r="I23" s="2"/>
      <c r="J23" s="2"/>
      <c r="K23" s="2"/>
    </row>
    <row r="24" spans="2:13" x14ac:dyDescent="0.25">
      <c r="B24" s="2"/>
      <c r="C24" s="2"/>
      <c r="D24" s="2"/>
      <c r="E24" s="2"/>
      <c r="F24" s="2"/>
      <c r="G24" s="86"/>
      <c r="H24" s="2"/>
      <c r="I24" s="2"/>
      <c r="J24" s="2"/>
      <c r="K24" s="2"/>
    </row>
    <row r="25" spans="2:13" x14ac:dyDescent="0.25">
      <c r="G25" s="66"/>
    </row>
  </sheetData>
  <mergeCells count="4">
    <mergeCell ref="K2:L2"/>
    <mergeCell ref="K3:L6"/>
    <mergeCell ref="K8:L8"/>
    <mergeCell ref="K9:L12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8"/>
  <sheetViews>
    <sheetView workbookViewId="0">
      <selection activeCell="G22" sqref="G22"/>
    </sheetView>
  </sheetViews>
  <sheetFormatPr defaultRowHeight="15" x14ac:dyDescent="0.25"/>
  <cols>
    <col min="2" max="2" width="15.42578125" customWidth="1"/>
    <col min="3" max="3" width="14.5703125" customWidth="1"/>
    <col min="4" max="4" width="10.7109375" customWidth="1"/>
    <col min="5" max="5" width="14.140625" customWidth="1"/>
    <col min="6" max="6" width="11.28515625" customWidth="1"/>
    <col min="7" max="7" width="14" customWidth="1"/>
    <col min="8" max="8" width="13.85546875" customWidth="1"/>
  </cols>
  <sheetData>
    <row r="1" spans="2:14" ht="15.75" thickBot="1" x14ac:dyDescent="0.3"/>
    <row r="2" spans="2:14" x14ac:dyDescent="0.25">
      <c r="B2" s="127" t="s">
        <v>67</v>
      </c>
      <c r="C2" s="147"/>
      <c r="D2" s="148"/>
      <c r="E2" s="3"/>
      <c r="F2" s="3"/>
      <c r="G2" s="3"/>
      <c r="H2" s="3"/>
    </row>
    <row r="3" spans="2:14" ht="45" x14ac:dyDescent="0.25">
      <c r="B3" s="26" t="s">
        <v>66</v>
      </c>
      <c r="C3" s="42" t="s">
        <v>68</v>
      </c>
      <c r="D3" s="56" t="s">
        <v>45</v>
      </c>
      <c r="E3" s="3"/>
      <c r="F3" s="3"/>
      <c r="G3" s="3"/>
      <c r="H3" s="3"/>
    </row>
    <row r="4" spans="2:14" ht="15.75" thickBot="1" x14ac:dyDescent="0.3">
      <c r="B4" s="97"/>
      <c r="C4" s="96">
        <v>7.4200000000000004E-4</v>
      </c>
      <c r="D4" s="61"/>
      <c r="E4" s="3"/>
      <c r="F4" s="3"/>
      <c r="G4" s="3"/>
      <c r="H4" s="3"/>
    </row>
    <row r="5" spans="2:14" ht="15.75" thickBot="1" x14ac:dyDescent="0.3">
      <c r="B5" s="3"/>
      <c r="C5" s="95"/>
      <c r="D5" s="3"/>
      <c r="E5" s="3"/>
      <c r="F5" s="3"/>
      <c r="G5" s="3"/>
      <c r="H5" s="3"/>
      <c r="N5" s="66"/>
    </row>
    <row r="6" spans="2:14" x14ac:dyDescent="0.25">
      <c r="B6" s="127" t="s">
        <v>69</v>
      </c>
      <c r="C6" s="147"/>
      <c r="D6" s="147"/>
      <c r="E6" s="147"/>
      <c r="F6" s="147"/>
      <c r="G6" s="147"/>
      <c r="H6" s="148"/>
    </row>
    <row r="7" spans="2:14" ht="60" x14ac:dyDescent="0.25">
      <c r="B7" s="26" t="s">
        <v>66</v>
      </c>
      <c r="C7" s="42" t="s">
        <v>68</v>
      </c>
      <c r="D7" s="42" t="s">
        <v>45</v>
      </c>
      <c r="E7" s="42" t="s">
        <v>70</v>
      </c>
      <c r="F7" s="42" t="s">
        <v>71</v>
      </c>
      <c r="G7" s="42" t="s">
        <v>72</v>
      </c>
      <c r="H7" s="56" t="s">
        <v>73</v>
      </c>
    </row>
    <row r="8" spans="2:14" ht="15.75" thickBot="1" x14ac:dyDescent="0.3">
      <c r="B8" s="97"/>
      <c r="C8" s="96">
        <v>7.4200000000000004E-4</v>
      </c>
      <c r="D8" s="99"/>
      <c r="E8" s="99"/>
      <c r="F8" s="98">
        <v>116</v>
      </c>
      <c r="G8" s="100"/>
      <c r="H8" s="61"/>
    </row>
    <row r="9" spans="2:14" x14ac:dyDescent="0.25">
      <c r="B9" s="3"/>
      <c r="C9" s="3"/>
      <c r="D9" s="3"/>
      <c r="E9" s="3"/>
      <c r="F9" s="3"/>
      <c r="G9" s="3"/>
      <c r="H9" s="3"/>
    </row>
    <row r="10" spans="2:14" x14ac:dyDescent="0.25">
      <c r="B10" s="3"/>
      <c r="C10" s="3"/>
      <c r="D10" s="3"/>
      <c r="E10" s="3"/>
      <c r="F10" s="3"/>
      <c r="G10" s="3"/>
      <c r="H10" s="3"/>
    </row>
    <row r="11" spans="2:14" x14ac:dyDescent="0.25">
      <c r="B11" s="3"/>
      <c r="C11" s="34"/>
      <c r="D11" s="34"/>
      <c r="E11" s="3"/>
      <c r="F11" s="3"/>
      <c r="G11" s="3"/>
      <c r="H11" s="3"/>
    </row>
    <row r="12" spans="2:14" x14ac:dyDescent="0.25">
      <c r="B12" s="3"/>
      <c r="C12" s="101"/>
      <c r="D12" s="102"/>
      <c r="E12" s="3"/>
      <c r="F12" s="3"/>
      <c r="G12" s="3"/>
      <c r="H12" s="3"/>
    </row>
    <row r="13" spans="2:14" ht="15.75" thickBot="1" x14ac:dyDescent="0.3">
      <c r="B13" s="3"/>
      <c r="C13" s="3"/>
      <c r="D13" s="3"/>
      <c r="E13" s="3"/>
      <c r="F13" s="3"/>
      <c r="G13" s="3"/>
      <c r="H13" s="3"/>
    </row>
    <row r="14" spans="2:14" ht="42.75" customHeight="1" x14ac:dyDescent="0.25">
      <c r="B14" s="43" t="s">
        <v>75</v>
      </c>
      <c r="C14" s="5" t="s">
        <v>76</v>
      </c>
      <c r="D14" s="149" t="s">
        <v>77</v>
      </c>
      <c r="E14" s="149"/>
      <c r="F14" s="149" t="s">
        <v>79</v>
      </c>
      <c r="G14" s="128"/>
      <c r="H14" s="149" t="s">
        <v>78</v>
      </c>
      <c r="I14" s="128"/>
    </row>
    <row r="15" spans="2:14" ht="15.75" thickBot="1" x14ac:dyDescent="0.3">
      <c r="B15" s="25">
        <v>1166</v>
      </c>
      <c r="C15" s="115"/>
      <c r="D15" s="150"/>
      <c r="E15" s="151"/>
      <c r="F15" s="152"/>
      <c r="G15" s="153"/>
      <c r="H15" s="154"/>
      <c r="I15" s="155"/>
    </row>
    <row r="16" spans="2:14" x14ac:dyDescent="0.25">
      <c r="B16" s="3"/>
      <c r="C16" s="3"/>
      <c r="D16" s="3"/>
      <c r="E16" s="3"/>
      <c r="F16" s="3"/>
      <c r="G16" s="3"/>
      <c r="H16" s="3"/>
    </row>
    <row r="17" spans="2:8" x14ac:dyDescent="0.25">
      <c r="B17" s="3"/>
      <c r="C17" s="3"/>
      <c r="D17" s="3"/>
      <c r="E17" s="3"/>
      <c r="F17" s="3"/>
      <c r="G17" s="3"/>
      <c r="H17" s="3"/>
    </row>
    <row r="18" spans="2:8" x14ac:dyDescent="0.25">
      <c r="B18" s="3"/>
      <c r="C18" s="3"/>
      <c r="D18" s="3"/>
      <c r="E18" s="3"/>
      <c r="F18" s="3"/>
      <c r="G18" s="3"/>
      <c r="H18" s="3"/>
    </row>
  </sheetData>
  <mergeCells count="8">
    <mergeCell ref="B2:D2"/>
    <mergeCell ref="B6:H6"/>
    <mergeCell ref="D14:E14"/>
    <mergeCell ref="D15:E15"/>
    <mergeCell ref="F14:G14"/>
    <mergeCell ref="F15:G15"/>
    <mergeCell ref="H14:I14"/>
    <mergeCell ref="H15:I1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WB Imaging</vt:lpstr>
      <vt:lpstr>SPECT-CT Imaging</vt:lpstr>
      <vt:lpstr>Curve Fitting</vt:lpstr>
      <vt:lpstr>Dose Calculation</vt:lpstr>
    </vt:vector>
  </TitlesOfParts>
  <Company>University College London Hospitals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Aldridge,Matthew</dc:creator>
  <cp:lastModifiedBy>Scott,Catherine2</cp:lastModifiedBy>
  <dcterms:created xsi:type="dcterms:W3CDTF">2018-03-22T16:40:38Z</dcterms:created>
  <dcterms:modified xsi:type="dcterms:W3CDTF">2021-05-21T09:22:11Z</dcterms:modified>
</cp:coreProperties>
</file>